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lanka\Documents\Egyetem\"/>
    </mc:Choice>
  </mc:AlternateContent>
  <bookViews>
    <workbookView xWindow="0" yWindow="0" windowWidth="23016" windowHeight="9312"/>
  </bookViews>
  <sheets>
    <sheet name="App-txt" sheetId="1" r:id="rId1"/>
    <sheet name="segéd" sheetId="4" state="hidden" r:id="rId2"/>
    <sheet name="Táblázat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4" l="1"/>
  <c r="C1" i="3" l="1"/>
  <c r="B3" i="4"/>
  <c r="G3" i="4" l="1"/>
  <c r="F3" i="4"/>
  <c r="C3" i="4"/>
  <c r="E3" i="4"/>
  <c r="F7" i="3" l="1"/>
  <c r="A7" i="3"/>
  <c r="D7" i="3" l="1"/>
  <c r="B7" i="3"/>
  <c r="E7" i="3"/>
  <c r="C7" i="3"/>
  <c r="H3" i="4"/>
  <c r="H7" i="3" l="1"/>
  <c r="J3" i="4"/>
  <c r="L3" i="4" s="1"/>
  <c r="N3" i="4" l="1"/>
  <c r="M7" i="3"/>
  <c r="L7" i="3"/>
  <c r="K3" i="4"/>
  <c r="M3" i="4" l="1"/>
  <c r="I3" i="4"/>
  <c r="A4" i="4" s="1"/>
  <c r="O7" i="3"/>
  <c r="N7" i="3" s="1"/>
  <c r="I7" i="3"/>
  <c r="D4" i="4" l="1"/>
  <c r="G4" i="4" s="1"/>
  <c r="F4" i="4"/>
  <c r="B4" i="4"/>
  <c r="C4" i="4"/>
  <c r="J7" i="3" l="1"/>
  <c r="K7" i="3"/>
  <c r="A8" i="3"/>
  <c r="C8" i="3"/>
  <c r="E4" i="4" l="1"/>
  <c r="E8" i="3"/>
  <c r="G7" i="3" s="1"/>
  <c r="F8" i="3"/>
  <c r="G8" i="3" s="1"/>
  <c r="J4" i="4" l="1"/>
  <c r="H4" i="4"/>
  <c r="D8" i="3"/>
  <c r="B8" i="3"/>
  <c r="L4" i="4" l="1"/>
  <c r="M8" i="3"/>
  <c r="L8" i="3"/>
  <c r="K4" i="4"/>
  <c r="H8" i="3"/>
  <c r="I8" i="3" s="1"/>
  <c r="I4" i="4" l="1"/>
  <c r="M4" i="4"/>
  <c r="N4" i="4"/>
  <c r="O8" i="3"/>
  <c r="N8" i="3" s="1"/>
  <c r="P7" i="3"/>
  <c r="A5" i="4" l="1"/>
  <c r="K8" i="3"/>
  <c r="J8" i="3"/>
  <c r="D5" i="4" l="1"/>
  <c r="G5" i="4" s="1"/>
  <c r="F5" i="4"/>
  <c r="E9" i="3" s="1"/>
  <c r="B5" i="4"/>
  <c r="C5" i="4"/>
  <c r="E5" i="4" l="1"/>
  <c r="A9" i="3"/>
  <c r="D9" i="3"/>
  <c r="B9" i="3"/>
  <c r="C9" i="3"/>
  <c r="F9" i="3"/>
  <c r="H5" i="4"/>
  <c r="J5" i="4" l="1"/>
  <c r="H9" i="3"/>
  <c r="M9" i="3" l="1"/>
  <c r="P8" i="3" s="1"/>
  <c r="L9" i="3"/>
  <c r="K5" i="4"/>
  <c r="L5" i="4"/>
  <c r="I5" i="4" s="1"/>
  <c r="I9" i="3"/>
  <c r="O9" i="3" l="1"/>
  <c r="N9" i="3" s="1"/>
  <c r="A6" i="4"/>
  <c r="N5" i="4"/>
  <c r="M5" i="4"/>
  <c r="K9" i="3" s="1"/>
  <c r="D6" i="4" l="1"/>
  <c r="G6" i="4" s="1"/>
  <c r="F6" i="4"/>
  <c r="E10" i="3" s="1"/>
  <c r="G9" i="3" s="1"/>
  <c r="B6" i="4"/>
  <c r="J9" i="3"/>
  <c r="C6" i="4"/>
  <c r="C10" i="3" l="1"/>
  <c r="A10" i="3"/>
  <c r="E6" i="4"/>
  <c r="B10" i="3"/>
  <c r="H6" i="4"/>
  <c r="H10" i="3" s="1"/>
  <c r="I10" i="3" s="1"/>
  <c r="D10" i="3"/>
  <c r="F10" i="3"/>
  <c r="G10" i="3" s="1"/>
  <c r="J6" i="4"/>
  <c r="L10" i="3" s="1"/>
  <c r="K6" i="4" l="1"/>
  <c r="O10" i="3" s="1"/>
  <c r="M10" i="3"/>
  <c r="P9" i="3" s="1"/>
  <c r="L6" i="4"/>
  <c r="I6" i="4" s="1"/>
  <c r="A7" i="4" l="1"/>
  <c r="M6" i="4"/>
  <c r="K10" i="3" s="1"/>
  <c r="N6" i="4"/>
  <c r="N10" i="3"/>
  <c r="J10" i="3"/>
  <c r="D7" i="4" l="1"/>
  <c r="G7" i="4" s="1"/>
  <c r="F7" i="4"/>
  <c r="B7" i="4"/>
  <c r="C7" i="4"/>
  <c r="F11" i="3" l="1"/>
  <c r="E7" i="4"/>
  <c r="D11" i="3"/>
  <c r="C11" i="3"/>
  <c r="E11" i="3"/>
  <c r="B11" i="3"/>
  <c r="A11" i="3"/>
  <c r="J7" i="4"/>
  <c r="H7" i="4" l="1"/>
  <c r="H11" i="3" s="1"/>
  <c r="M11" i="3"/>
  <c r="L11" i="3"/>
  <c r="K7" i="4"/>
  <c r="L7" i="4" l="1"/>
  <c r="I7" i="4" s="1"/>
  <c r="A8" i="4" s="1"/>
  <c r="O11" i="3"/>
  <c r="N11" i="3" s="1"/>
  <c r="P10" i="3"/>
  <c r="I11" i="3"/>
  <c r="N7" i="4" l="1"/>
  <c r="M7" i="4"/>
  <c r="K11" i="3" s="1"/>
  <c r="D8" i="4"/>
  <c r="G8" i="4" s="1"/>
  <c r="F8" i="4"/>
  <c r="B8" i="4"/>
  <c r="C8" i="4"/>
  <c r="J11" i="3" l="1"/>
  <c r="A12" i="3"/>
  <c r="B12" i="3"/>
  <c r="E12" i="3"/>
  <c r="G11" i="3" s="1"/>
  <c r="D12" i="3"/>
  <c r="C12" i="3"/>
  <c r="E8" i="4"/>
  <c r="F12" i="3" l="1"/>
  <c r="H8" i="4"/>
  <c r="J8" i="4" s="1"/>
  <c r="L12" i="3" s="1"/>
  <c r="K8" i="4" l="1"/>
  <c r="O12" i="3" s="1"/>
  <c r="M12" i="3"/>
  <c r="L8" i="4"/>
  <c r="P11" i="3"/>
  <c r="H12" i="3"/>
  <c r="I12" i="3" l="1"/>
  <c r="N12" i="3"/>
  <c r="I8" i="4"/>
  <c r="A9" i="4" s="1"/>
  <c r="M8" i="4"/>
  <c r="N8" i="4"/>
  <c r="D9" i="4" l="1"/>
  <c r="G9" i="4" s="1"/>
  <c r="F9" i="4"/>
  <c r="B9" i="4"/>
  <c r="J12" i="3"/>
  <c r="K12" i="3"/>
  <c r="C9" i="4"/>
  <c r="E9" i="4" l="1"/>
  <c r="A13" i="3"/>
  <c r="J9" i="4"/>
  <c r="E13" i="3"/>
  <c r="G12" i="3" s="1"/>
  <c r="C13" i="3"/>
  <c r="B13" i="3"/>
  <c r="D13" i="3"/>
  <c r="M13" i="3" l="1"/>
  <c r="L13" i="3"/>
  <c r="K9" i="4"/>
  <c r="F13" i="3"/>
  <c r="H9" i="4"/>
  <c r="L9" i="4" l="1"/>
  <c r="I9" i="4" s="1"/>
  <c r="A10" i="4" s="1"/>
  <c r="O13" i="3"/>
  <c r="N13" i="3" s="1"/>
  <c r="H13" i="3"/>
  <c r="I13" i="3" s="1"/>
  <c r="P12" i="3"/>
  <c r="D10" i="4" l="1"/>
  <c r="G10" i="4" s="1"/>
  <c r="F10" i="4"/>
  <c r="B10" i="4"/>
  <c r="M9" i="4"/>
  <c r="N9" i="4"/>
  <c r="C10" i="4"/>
  <c r="E14" i="3" l="1"/>
  <c r="G13" i="3" s="1"/>
  <c r="K13" i="3"/>
  <c r="J13" i="3"/>
  <c r="E10" i="4" l="1"/>
  <c r="C14" i="3"/>
  <c r="B14" i="3"/>
  <c r="D14" i="3"/>
  <c r="J10" i="4"/>
  <c r="A14" i="3"/>
  <c r="H10" i="4"/>
  <c r="F14" i="3"/>
  <c r="G14" i="3" s="1"/>
  <c r="L10" i="4" l="1"/>
  <c r="I10" i="4" s="1"/>
  <c r="L14" i="3"/>
  <c r="M14" i="3"/>
  <c r="P13" i="3" s="1"/>
  <c r="K10" i="4"/>
  <c r="H14" i="3"/>
  <c r="I14" i="3" s="1"/>
  <c r="A11" i="4" l="1"/>
  <c r="M10" i="4"/>
  <c r="N10" i="4"/>
  <c r="O14" i="3"/>
  <c r="D11" i="4" l="1"/>
  <c r="G11" i="4" s="1"/>
  <c r="F11" i="4"/>
  <c r="B11" i="4"/>
  <c r="N14" i="3"/>
  <c r="K14" i="3"/>
  <c r="J14" i="3"/>
  <c r="C11" i="4"/>
  <c r="E11" i="4" l="1"/>
  <c r="C15" i="3"/>
  <c r="B15" i="3" l="1"/>
  <c r="E15" i="3"/>
  <c r="D15" i="3"/>
  <c r="A15" i="3"/>
  <c r="H11" i="4"/>
  <c r="F15" i="3"/>
  <c r="J11" i="4" l="1"/>
  <c r="H15" i="3"/>
  <c r="M15" i="3" l="1"/>
  <c r="K11" i="4"/>
  <c r="L15" i="3"/>
  <c r="L11" i="4"/>
  <c r="I11" i="4" s="1"/>
  <c r="O15" i="3" l="1"/>
  <c r="N15" i="3" s="1"/>
  <c r="A12" i="4"/>
  <c r="I15" i="3"/>
  <c r="P14" i="3"/>
  <c r="N11" i="4"/>
  <c r="M11" i="4"/>
  <c r="K15" i="3" s="1"/>
  <c r="J15" i="3" l="1"/>
  <c r="D12" i="4"/>
  <c r="G12" i="4" s="1"/>
  <c r="F12" i="4"/>
  <c r="C16" i="3" s="1"/>
  <c r="B12" i="4"/>
  <c r="E16" i="3" l="1"/>
  <c r="G15" i="3" s="1"/>
  <c r="B16" i="3"/>
  <c r="F16" i="3"/>
  <c r="E12" i="4"/>
  <c r="A16" i="3"/>
  <c r="D16" i="3"/>
  <c r="C12" i="4"/>
  <c r="H12" i="4" l="1"/>
  <c r="H16" i="3" s="1"/>
  <c r="I16" i="3" s="1"/>
  <c r="J12" i="4"/>
  <c r="L16" i="3" s="1"/>
  <c r="M16" i="3" l="1"/>
  <c r="P15" i="3" s="1"/>
  <c r="K12" i="4"/>
  <c r="O16" i="3" s="1"/>
  <c r="L12" i="4"/>
  <c r="M12" i="4" s="1"/>
  <c r="N16" i="3" l="1"/>
  <c r="I12" i="4"/>
  <c r="K16" i="3" s="1"/>
  <c r="N12" i="4"/>
  <c r="J16" i="3" l="1"/>
  <c r="A13" i="4"/>
  <c r="D13" i="4" l="1"/>
  <c r="G13" i="4" s="1"/>
  <c r="F13" i="4"/>
  <c r="C17" i="3" s="1"/>
  <c r="B13" i="4"/>
  <c r="C13" i="4"/>
  <c r="F17" i="3" l="1"/>
  <c r="E17" i="3"/>
  <c r="G16" i="3" s="1"/>
  <c r="A17" i="3"/>
  <c r="B17" i="3"/>
  <c r="D17" i="3"/>
  <c r="E13" i="4"/>
  <c r="H13" i="4"/>
  <c r="H17" i="3" s="1"/>
  <c r="I17" i="3" s="1"/>
  <c r="J13" i="4"/>
  <c r="K13" i="4" s="1"/>
  <c r="O17" i="3" s="1"/>
  <c r="L17" i="3" l="1"/>
  <c r="L13" i="4"/>
  <c r="N13" i="4" s="1"/>
  <c r="M17" i="3"/>
  <c r="P16" i="3" s="1"/>
  <c r="M13" i="4" l="1"/>
  <c r="I13" i="4"/>
  <c r="N17" i="3"/>
  <c r="K17" i="3" l="1"/>
  <c r="A14" i="4"/>
  <c r="J17" i="3"/>
  <c r="D14" i="4" l="1"/>
  <c r="B14" i="4"/>
  <c r="F14" i="4" l="1"/>
  <c r="C18" i="3" s="1"/>
  <c r="G14" i="4"/>
  <c r="F18" i="3" s="1"/>
  <c r="D18" i="3"/>
  <c r="C14" i="4"/>
  <c r="E14" i="4"/>
  <c r="H14" i="4" l="1"/>
  <c r="B18" i="3"/>
  <c r="E18" i="3"/>
  <c r="G17" i="3" s="1"/>
  <c r="A18" i="3"/>
  <c r="H18" i="3" l="1"/>
  <c r="J14" i="4"/>
  <c r="K14" i="4" l="1"/>
  <c r="O18" i="3" s="1"/>
  <c r="L18" i="3"/>
  <c r="M18" i="3"/>
  <c r="I18" i="3" s="1"/>
  <c r="L14" i="4"/>
  <c r="M14" i="4" l="1"/>
  <c r="N14" i="4"/>
  <c r="I14" i="4"/>
  <c r="P17" i="3"/>
  <c r="N18" i="3"/>
  <c r="J18" i="3" l="1"/>
  <c r="K18" i="3"/>
  <c r="A15" i="4"/>
  <c r="F15" i="4" l="1"/>
  <c r="B15" i="4"/>
  <c r="D15" i="4"/>
  <c r="C15" i="4"/>
  <c r="G15" i="4" l="1"/>
  <c r="E15" i="4"/>
  <c r="J15" i="4"/>
  <c r="L19" i="3" s="1"/>
  <c r="C19" i="3"/>
  <c r="A19" i="3"/>
  <c r="B19" i="3"/>
  <c r="E19" i="3"/>
  <c r="G18" i="3" s="1"/>
  <c r="D19" i="3"/>
  <c r="K15" i="4" l="1"/>
  <c r="O19" i="3" s="1"/>
  <c r="M19" i="3"/>
  <c r="P18" i="3" s="1"/>
  <c r="F19" i="3"/>
  <c r="H15" i="4"/>
  <c r="N19" i="3" l="1"/>
  <c r="H19" i="3"/>
  <c r="I19" i="3" s="1"/>
  <c r="L15" i="4"/>
  <c r="M15" i="4" l="1"/>
  <c r="N15" i="4"/>
  <c r="I15" i="4"/>
  <c r="J19" i="3" l="1"/>
  <c r="K19" i="3"/>
  <c r="A16" i="4"/>
  <c r="D16" i="4" l="1"/>
  <c r="B16" i="4"/>
  <c r="F16" i="4"/>
  <c r="C16" i="4"/>
  <c r="E20" i="3" l="1"/>
  <c r="G19" i="3" s="1"/>
  <c r="C20" i="3"/>
  <c r="B20" i="3"/>
  <c r="D20" i="3"/>
  <c r="A20" i="3"/>
  <c r="G16" i="4"/>
  <c r="E16" i="4"/>
  <c r="J16" i="4"/>
  <c r="K16" i="4" l="1"/>
  <c r="O20" i="3" s="1"/>
  <c r="L20" i="3"/>
  <c r="M20" i="3"/>
  <c r="F20" i="3"/>
  <c r="H16" i="4"/>
  <c r="P19" i="3" l="1"/>
  <c r="N20" i="3"/>
  <c r="H20" i="3"/>
  <c r="I20" i="3" s="1"/>
  <c r="L16" i="4"/>
  <c r="N16" i="4" l="1"/>
  <c r="M16" i="4"/>
  <c r="I16" i="4"/>
  <c r="A17" i="4" l="1"/>
  <c r="K20" i="3"/>
  <c r="J20" i="3"/>
  <c r="B17" i="4" l="1"/>
  <c r="F17" i="4"/>
  <c r="D17" i="4"/>
  <c r="C17" i="4"/>
  <c r="J17" i="4" l="1"/>
  <c r="E17" i="4"/>
  <c r="G17" i="4"/>
  <c r="C21" i="3"/>
  <c r="D21" i="3"/>
  <c r="E21" i="3"/>
  <c r="G20" i="3" s="1"/>
  <c r="B21" i="3"/>
  <c r="A21" i="3"/>
  <c r="F21" i="3" l="1"/>
  <c r="H17" i="4"/>
  <c r="K17" i="4"/>
  <c r="O21" i="3" s="1"/>
  <c r="M21" i="3"/>
  <c r="L21" i="3"/>
  <c r="L17" i="4" l="1"/>
  <c r="H21" i="3"/>
  <c r="I21" i="3" s="1"/>
  <c r="I17" i="4"/>
  <c r="N21" i="3"/>
  <c r="P20" i="3"/>
  <c r="A18" i="4" l="1"/>
  <c r="N17" i="4"/>
  <c r="M17" i="4"/>
  <c r="J21" i="3" s="1"/>
  <c r="B18" i="4" l="1"/>
  <c r="D18" i="4"/>
  <c r="F18" i="4"/>
  <c r="K21" i="3"/>
  <c r="C18" i="4"/>
  <c r="E18" i="4"/>
  <c r="D22" i="3" l="1"/>
  <c r="E22" i="3"/>
  <c r="G21" i="3" s="1"/>
  <c r="A22" i="3"/>
  <c r="B22" i="3"/>
  <c r="C22" i="3"/>
  <c r="G18" i="4"/>
  <c r="F22" i="3" l="1"/>
  <c r="H18" i="4"/>
  <c r="J18" i="4" l="1"/>
  <c r="H22" i="3"/>
  <c r="M22" i="3" l="1"/>
  <c r="P21" i="3" s="1"/>
  <c r="K18" i="4"/>
  <c r="O22" i="3" s="1"/>
  <c r="N22" i="3" s="1"/>
  <c r="L22" i="3"/>
  <c r="L18" i="4"/>
  <c r="I18" i="4" l="1"/>
  <c r="N18" i="4"/>
  <c r="M18" i="4"/>
  <c r="I22" i="3"/>
  <c r="A19" i="4" l="1"/>
  <c r="K22" i="3"/>
  <c r="J22" i="3"/>
  <c r="F19" i="4" l="1"/>
  <c r="B19" i="4"/>
  <c r="D19" i="4"/>
  <c r="C19" i="4"/>
  <c r="J19" i="4" l="1"/>
  <c r="G19" i="4"/>
  <c r="E19" i="4"/>
  <c r="A23" i="3"/>
  <c r="B23" i="3"/>
  <c r="D23" i="3"/>
  <c r="E23" i="3"/>
  <c r="G22" i="3" s="1"/>
  <c r="C23" i="3"/>
  <c r="H19" i="4" l="1"/>
  <c r="F23" i="3"/>
  <c r="K19" i="4"/>
  <c r="O23" i="3" s="1"/>
  <c r="M23" i="3"/>
  <c r="L23" i="3"/>
  <c r="N23" i="3" l="1"/>
  <c r="P22" i="3"/>
  <c r="H23" i="3"/>
  <c r="I23" i="3" s="1"/>
  <c r="L19" i="4"/>
  <c r="N19" i="4" l="1"/>
  <c r="M19" i="4"/>
  <c r="I19" i="4"/>
  <c r="K23" i="3" l="1"/>
  <c r="J23" i="3"/>
  <c r="A20" i="4"/>
  <c r="F20" i="4" l="1"/>
  <c r="D20" i="4"/>
  <c r="B20" i="4"/>
  <c r="C20" i="4"/>
  <c r="A24" i="3" l="1"/>
  <c r="B24" i="3"/>
  <c r="C24" i="3"/>
  <c r="E24" i="3"/>
  <c r="G23" i="3" s="1"/>
  <c r="D24" i="3"/>
  <c r="E20" i="4"/>
  <c r="J20" i="4"/>
  <c r="G20" i="4"/>
  <c r="F24" i="3" l="1"/>
  <c r="G24" i="3" s="1"/>
  <c r="H20" i="4"/>
  <c r="K20" i="4"/>
  <c r="O24" i="3" s="1"/>
  <c r="L24" i="3"/>
  <c r="M24" i="3"/>
  <c r="N24" i="3" l="1"/>
  <c r="P23" i="3"/>
  <c r="H24" i="3"/>
  <c r="I24" i="3" s="1"/>
  <c r="L20" i="4"/>
  <c r="I20" i="4" s="1"/>
  <c r="J24" i="3" l="1"/>
  <c r="N20" i="4"/>
  <c r="M20" i="4"/>
  <c r="K24" i="3" s="1"/>
  <c r="A21" i="4"/>
  <c r="D21" i="4" l="1"/>
  <c r="B21" i="4"/>
  <c r="F21" i="4"/>
  <c r="C21" i="4"/>
  <c r="D25" i="3" l="1"/>
  <c r="E25" i="3"/>
  <c r="A25" i="3"/>
  <c r="C25" i="3"/>
  <c r="B25" i="3"/>
  <c r="J21" i="4"/>
  <c r="E21" i="4"/>
  <c r="G21" i="4"/>
  <c r="K21" i="4" l="1"/>
  <c r="O25" i="3" s="1"/>
  <c r="M25" i="3"/>
  <c r="P24" i="3" s="1"/>
  <c r="L25" i="3"/>
  <c r="F25" i="3"/>
  <c r="H21" i="4"/>
  <c r="N25" i="3" l="1"/>
  <c r="L21" i="4"/>
  <c r="H25" i="3"/>
  <c r="I25" i="3" s="1"/>
  <c r="I21" i="4"/>
  <c r="M21" i="4" l="1"/>
  <c r="K25" i="3" s="1"/>
  <c r="N21" i="4"/>
  <c r="J25" i="3"/>
  <c r="A22" i="4"/>
  <c r="D22" i="4" l="1"/>
  <c r="F22" i="4"/>
  <c r="B22" i="4"/>
  <c r="E22" i="4"/>
  <c r="C22" i="4"/>
  <c r="C26" i="3" l="1"/>
  <c r="E26" i="3"/>
  <c r="G25" i="3" s="1"/>
  <c r="A26" i="3"/>
  <c r="B26" i="3"/>
  <c r="D26" i="3"/>
  <c r="G22" i="4"/>
  <c r="J22" i="4"/>
  <c r="H22" i="4" l="1"/>
  <c r="H26" i="3" s="1"/>
  <c r="I26" i="3" s="1"/>
  <c r="F26" i="3"/>
  <c r="M26" i="3"/>
  <c r="P25" i="3" s="1"/>
  <c r="L26" i="3"/>
  <c r="K22" i="4"/>
  <c r="O26" i="3" s="1"/>
  <c r="L22" i="4" l="1"/>
  <c r="N26" i="3"/>
  <c r="I22" i="4" l="1"/>
  <c r="N22" i="4"/>
  <c r="M22" i="4"/>
  <c r="J26" i="3" l="1"/>
  <c r="K26" i="3"/>
  <c r="A23" i="4"/>
  <c r="D23" i="4" l="1"/>
  <c r="E23" i="4" s="1"/>
  <c r="B23" i="4"/>
  <c r="F23" i="4"/>
  <c r="C23" i="4"/>
  <c r="B27" i="3" l="1"/>
  <c r="C27" i="3"/>
  <c r="D27" i="3"/>
  <c r="A27" i="3"/>
  <c r="E27" i="3"/>
  <c r="G26" i="3" s="1"/>
  <c r="G23" i="4"/>
  <c r="J23" i="4"/>
  <c r="H23" i="4" l="1"/>
  <c r="H27" i="3" s="1"/>
  <c r="F27" i="3"/>
  <c r="M27" i="3"/>
  <c r="P26" i="3" s="1"/>
  <c r="K23" i="4"/>
  <c r="L27" i="3"/>
  <c r="L23" i="4" l="1"/>
  <c r="O27" i="3"/>
  <c r="N27" i="3" s="1"/>
  <c r="I27" i="3"/>
  <c r="M23" i="4" l="1"/>
  <c r="N23" i="4"/>
  <c r="I23" i="4"/>
  <c r="A24" i="4" l="1"/>
  <c r="K27" i="3"/>
  <c r="J27" i="3"/>
  <c r="F24" i="4" l="1"/>
  <c r="D24" i="4"/>
  <c r="E24" i="4" s="1"/>
  <c r="B24" i="4"/>
  <c r="C24" i="4"/>
  <c r="J24" i="4" l="1"/>
  <c r="G24" i="4"/>
  <c r="A28" i="3"/>
  <c r="E28" i="3"/>
  <c r="G27" i="3" s="1"/>
  <c r="B28" i="3"/>
  <c r="D28" i="3"/>
  <c r="C28" i="3"/>
  <c r="L28" i="3" l="1"/>
  <c r="K24" i="4"/>
  <c r="O28" i="3" s="1"/>
  <c r="M28" i="3"/>
  <c r="H24" i="4"/>
  <c r="F28" i="3"/>
  <c r="L24" i="4" l="1"/>
  <c r="H28" i="3"/>
  <c r="I28" i="3" s="1"/>
  <c r="P27" i="3"/>
  <c r="N28" i="3"/>
  <c r="I24" i="4" l="1"/>
  <c r="N24" i="4"/>
  <c r="M24" i="4"/>
  <c r="K28" i="3" l="1"/>
  <c r="J28" i="3"/>
  <c r="A25" i="4"/>
  <c r="B25" i="4" s="1"/>
  <c r="C25" i="4"/>
  <c r="D25" i="4" l="1"/>
  <c r="E25" i="4" s="1"/>
  <c r="F25" i="4"/>
  <c r="A29" i="3" l="1"/>
  <c r="D29" i="3"/>
  <c r="C29" i="3"/>
  <c r="B29" i="3"/>
  <c r="E29" i="3"/>
  <c r="G28" i="3" s="1"/>
  <c r="J25" i="4"/>
  <c r="G25" i="4"/>
  <c r="H25" i="4" l="1"/>
  <c r="F29" i="3"/>
  <c r="L29" i="3"/>
  <c r="M29" i="3"/>
  <c r="K25" i="4"/>
  <c r="O29" i="3" s="1"/>
  <c r="N29" i="3" l="1"/>
  <c r="P28" i="3"/>
  <c r="L25" i="4"/>
  <c r="H29" i="3"/>
  <c r="I29" i="3" s="1"/>
  <c r="I25" i="4" l="1"/>
  <c r="N25" i="4"/>
  <c r="M25" i="4"/>
  <c r="K29" i="3" l="1"/>
  <c r="A26" i="4"/>
  <c r="J29" i="3"/>
  <c r="F26" i="4" l="1"/>
  <c r="B26" i="4"/>
  <c r="D26" i="4"/>
  <c r="E26" i="4" s="1"/>
  <c r="C26" i="4"/>
  <c r="G26" i="4" l="1"/>
  <c r="J26" i="4"/>
  <c r="A30" i="3"/>
  <c r="E30" i="3"/>
  <c r="G29" i="3" s="1"/>
  <c r="B30" i="3"/>
  <c r="D30" i="3"/>
  <c r="C30" i="3"/>
  <c r="K26" i="4" l="1"/>
  <c r="O30" i="3" s="1"/>
  <c r="L30" i="3"/>
  <c r="M30" i="3"/>
  <c r="H26" i="4"/>
  <c r="F30" i="3"/>
  <c r="L26" i="4" l="1"/>
  <c r="H30" i="3"/>
  <c r="I30" i="3" s="1"/>
  <c r="N30" i="3"/>
  <c r="P29" i="3"/>
  <c r="I26" i="4" l="1"/>
  <c r="M26" i="4"/>
  <c r="N26" i="4"/>
  <c r="J30" i="3" l="1"/>
  <c r="K30" i="3"/>
  <c r="A27" i="4"/>
  <c r="F27" i="4" l="1"/>
  <c r="D27" i="4"/>
  <c r="E27" i="4" s="1"/>
  <c r="B27" i="4"/>
  <c r="P30" i="3"/>
  <c r="C27" i="4"/>
  <c r="G27" i="4" l="1"/>
  <c r="J27" i="4"/>
  <c r="C31" i="3"/>
  <c r="E31" i="3"/>
  <c r="G30" i="3" s="1"/>
  <c r="D31" i="3"/>
  <c r="A31" i="3"/>
  <c r="B31" i="3"/>
  <c r="M31" i="3" l="1"/>
  <c r="K27" i="4"/>
  <c r="O31" i="3" s="1"/>
  <c r="L31" i="3"/>
  <c r="F31" i="3"/>
  <c r="H27" i="4"/>
  <c r="H31" i="3" l="1"/>
  <c r="I31" i="3" s="1"/>
  <c r="N31" i="3"/>
  <c r="L27" i="4"/>
  <c r="I27" i="4" s="1"/>
  <c r="J31" i="3" l="1"/>
  <c r="A28" i="4"/>
  <c r="N27" i="4"/>
  <c r="M27" i="4"/>
  <c r="K31" i="3" s="1"/>
  <c r="P31" i="3"/>
  <c r="F28" i="4" l="1"/>
  <c r="D28" i="4"/>
  <c r="B28" i="4"/>
  <c r="C28" i="4"/>
  <c r="J28" i="4" l="1"/>
  <c r="E28" i="4"/>
  <c r="G28" i="4"/>
  <c r="D32" i="3"/>
  <c r="C32" i="3"/>
  <c r="A32" i="3"/>
  <c r="B32" i="3"/>
  <c r="E32" i="3"/>
  <c r="G31" i="3" s="1"/>
  <c r="F32" i="3" l="1"/>
  <c r="G32" i="3" s="1"/>
  <c r="H28" i="4"/>
  <c r="K28" i="4"/>
  <c r="O32" i="3" s="1"/>
  <c r="L32" i="3"/>
  <c r="M32" i="3"/>
  <c r="H32" i="3" l="1"/>
  <c r="I32" i="3" s="1"/>
  <c r="L28" i="4"/>
  <c r="I28" i="4" s="1"/>
  <c r="N32" i="3"/>
  <c r="J32" i="3" l="1"/>
  <c r="A29" i="4"/>
  <c r="N28" i="4"/>
  <c r="M28" i="4"/>
  <c r="K32" i="3" s="1"/>
  <c r="B29" i="4"/>
  <c r="D29" i="4" l="1"/>
  <c r="F29" i="4"/>
  <c r="P32" i="3"/>
  <c r="C29" i="4"/>
  <c r="E29" i="4"/>
  <c r="D33" i="3" l="1"/>
  <c r="E33" i="3"/>
  <c r="C33" i="3"/>
  <c r="A33" i="3"/>
  <c r="B33" i="3"/>
  <c r="G29" i="4"/>
  <c r="F33" i="3" l="1"/>
  <c r="H29" i="4"/>
  <c r="J29" i="4" l="1"/>
  <c r="L29" i="4" s="1"/>
  <c r="H33" i="3"/>
  <c r="N29" i="4" l="1"/>
  <c r="M29" i="4"/>
  <c r="I29" i="4"/>
  <c r="M33" i="3"/>
  <c r="I33" i="3" s="1"/>
  <c r="L33" i="3"/>
  <c r="K29" i="4"/>
  <c r="O33" i="3" s="1"/>
  <c r="N33" i="3" l="1"/>
  <c r="J33" i="3"/>
  <c r="K33" i="3"/>
  <c r="A30" i="4"/>
  <c r="B30" i="4" l="1"/>
  <c r="F30" i="4"/>
  <c r="D30" i="4"/>
  <c r="E30" i="4" s="1"/>
  <c r="C30" i="4"/>
  <c r="G30" i="4" l="1"/>
  <c r="J30" i="4"/>
  <c r="D34" i="3"/>
  <c r="B34" i="3"/>
  <c r="E34" i="3"/>
  <c r="G33" i="3" s="1"/>
  <c r="C34" i="3"/>
  <c r="A34" i="3"/>
  <c r="F34" i="3" l="1"/>
  <c r="H30" i="4"/>
  <c r="M34" i="3"/>
  <c r="K30" i="4"/>
  <c r="O34" i="3" s="1"/>
  <c r="L34" i="3"/>
  <c r="P33" i="3" l="1"/>
  <c r="N34" i="3"/>
  <c r="H34" i="3"/>
  <c r="I34" i="3" s="1"/>
  <c r="L30" i="4"/>
  <c r="N30" i="4" l="1"/>
  <c r="M30" i="4"/>
  <c r="I30" i="4"/>
  <c r="K34" i="3" l="1"/>
  <c r="J34" i="3"/>
  <c r="A31" i="4"/>
  <c r="F31" i="4" l="1"/>
  <c r="B31" i="4"/>
  <c r="D31" i="4"/>
  <c r="E31" i="4" s="1"/>
  <c r="C31" i="4"/>
  <c r="G31" i="4" l="1"/>
  <c r="J31" i="4"/>
  <c r="K31" i="4" s="1"/>
  <c r="O35" i="3" s="1"/>
  <c r="D35" i="3"/>
  <c r="E35" i="3"/>
  <c r="G34" i="3" s="1"/>
  <c r="B35" i="3"/>
  <c r="C35" i="3"/>
  <c r="A35" i="3"/>
  <c r="M35" i="3" l="1"/>
  <c r="P34" i="3" s="1"/>
  <c r="L35" i="3"/>
  <c r="H31" i="4"/>
  <c r="H35" i="3" s="1"/>
  <c r="I35" i="3" s="1"/>
  <c r="F35" i="3"/>
  <c r="N35" i="3" l="1"/>
  <c r="L31" i="4"/>
  <c r="I31" i="4" l="1"/>
  <c r="N31" i="4"/>
  <c r="M31" i="4"/>
  <c r="K35" i="3" s="1"/>
  <c r="J35" i="3" l="1"/>
  <c r="A32" i="4"/>
  <c r="B32" i="4" s="1"/>
  <c r="C32" i="4"/>
  <c r="F32" i="4" l="1"/>
  <c r="D32" i="4"/>
  <c r="E32" i="4" s="1"/>
  <c r="J32" i="4" l="1"/>
  <c r="G32" i="4"/>
  <c r="C36" i="3"/>
  <c r="A36" i="3"/>
  <c r="E36" i="3"/>
  <c r="G35" i="3" s="1"/>
  <c r="B36" i="3"/>
  <c r="D36" i="3"/>
  <c r="H32" i="4" l="1"/>
  <c r="F36" i="3"/>
  <c r="L36" i="3"/>
  <c r="M36" i="3"/>
  <c r="P35" i="3" s="1"/>
  <c r="K32" i="4"/>
  <c r="O36" i="3" s="1"/>
  <c r="N36" i="3" l="1"/>
  <c r="L32" i="4"/>
  <c r="H36" i="3"/>
  <c r="I36" i="3" s="1"/>
  <c r="I32" i="4" l="1"/>
  <c r="N32" i="4"/>
  <c r="M32" i="4"/>
  <c r="K36" i="3" s="1"/>
  <c r="J36" i="3" l="1"/>
  <c r="A33" i="4"/>
  <c r="B33" i="4" s="1"/>
  <c r="C33" i="4"/>
  <c r="F33" i="4" l="1"/>
  <c r="D33" i="4"/>
  <c r="E33" i="4" s="1"/>
  <c r="G33" i="4" l="1"/>
  <c r="J33" i="4"/>
  <c r="A37" i="3"/>
  <c r="D37" i="3"/>
  <c r="C37" i="3"/>
  <c r="B37" i="3"/>
  <c r="E37" i="3"/>
  <c r="G36" i="3" s="1"/>
  <c r="L37" i="3" l="1"/>
  <c r="K33" i="4"/>
  <c r="O37" i="3" s="1"/>
  <c r="P37" i="3" s="1"/>
  <c r="M37" i="3"/>
  <c r="F37" i="3"/>
  <c r="H33" i="4"/>
  <c r="N37" i="3" l="1"/>
  <c r="P36" i="3"/>
  <c r="L33" i="4"/>
  <c r="H37" i="3"/>
  <c r="I37" i="3" s="1"/>
  <c r="I33" i="4" l="1"/>
  <c r="N33" i="4"/>
  <c r="M33" i="4"/>
  <c r="K37" i="3" s="1"/>
  <c r="J37" i="3" l="1"/>
  <c r="A34" i="4"/>
  <c r="F34" i="4" l="1"/>
  <c r="B34" i="4"/>
  <c r="D34" i="4"/>
  <c r="C34" i="4"/>
  <c r="E34" i="4"/>
  <c r="G34" i="4" l="1"/>
  <c r="E38" i="3"/>
  <c r="G37" i="3" s="1"/>
  <c r="D38" i="3"/>
  <c r="C38" i="3"/>
  <c r="B38" i="3"/>
  <c r="A38" i="3"/>
  <c r="F38" i="3" l="1"/>
  <c r="H34" i="4"/>
  <c r="J34" i="4" l="1"/>
  <c r="L34" i="4" s="1"/>
  <c r="H38" i="3"/>
  <c r="N34" i="4" l="1"/>
  <c r="M34" i="4"/>
  <c r="I34" i="4"/>
  <c r="K34" i="4"/>
  <c r="O38" i="3" s="1"/>
  <c r="L38" i="3"/>
  <c r="M38" i="3"/>
  <c r="I38" i="3" s="1"/>
  <c r="N38" i="3" l="1"/>
  <c r="J38" i="3"/>
  <c r="K38" i="3"/>
  <c r="A35" i="4"/>
  <c r="B35" i="4" s="1"/>
  <c r="C35" i="4"/>
  <c r="F35" i="4" l="1"/>
  <c r="D35" i="4"/>
  <c r="E35" i="4" s="1"/>
  <c r="G35" i="4" l="1"/>
  <c r="J35" i="4"/>
  <c r="C39" i="3"/>
  <c r="B39" i="3"/>
  <c r="A39" i="3"/>
  <c r="D39" i="3"/>
  <c r="E39" i="3"/>
  <c r="G38" i="3" s="1"/>
  <c r="L39" i="3" l="1"/>
  <c r="M39" i="3"/>
  <c r="K35" i="4"/>
  <c r="O39" i="3" s="1"/>
  <c r="H35" i="4"/>
  <c r="F39" i="3"/>
  <c r="H39" i="3" l="1"/>
  <c r="I39" i="3" s="1"/>
  <c r="L35" i="4"/>
  <c r="I35" i="4" s="1"/>
  <c r="A36" i="4" s="1"/>
  <c r="P38" i="3"/>
  <c r="N39" i="3"/>
  <c r="B36" i="4" l="1"/>
  <c r="F36" i="4"/>
  <c r="D36" i="4"/>
  <c r="N35" i="4"/>
  <c r="M35" i="4"/>
  <c r="J39" i="3" s="1"/>
  <c r="C36" i="4"/>
  <c r="E36" i="4" l="1"/>
  <c r="J36" i="4"/>
  <c r="G36" i="4"/>
  <c r="B40" i="3"/>
  <c r="E40" i="3"/>
  <c r="G39" i="3" s="1"/>
  <c r="C40" i="3"/>
  <c r="D40" i="3"/>
  <c r="A40" i="3"/>
  <c r="K39" i="3"/>
  <c r="F40" i="3" l="1"/>
  <c r="H36" i="4"/>
  <c r="K36" i="4"/>
  <c r="O40" i="3" s="1"/>
  <c r="L40" i="3"/>
  <c r="M40" i="3"/>
  <c r="L36" i="4" l="1"/>
  <c r="H40" i="3"/>
  <c r="I40" i="3" s="1"/>
  <c r="P39" i="3"/>
  <c r="N40" i="3"/>
  <c r="M36" i="4" l="1"/>
  <c r="N36" i="4"/>
  <c r="I36" i="4"/>
  <c r="K40" i="3" l="1"/>
  <c r="J40" i="3"/>
  <c r="A37" i="4"/>
  <c r="D37" i="4" l="1"/>
  <c r="B37" i="4"/>
  <c r="F37" i="4"/>
  <c r="C37" i="4"/>
  <c r="A41" i="3" l="1"/>
  <c r="B41" i="3"/>
  <c r="E41" i="3"/>
  <c r="G40" i="3" s="1"/>
  <c r="C41" i="3"/>
  <c r="D41" i="3"/>
  <c r="J37" i="4"/>
  <c r="G37" i="4"/>
  <c r="E37" i="4"/>
  <c r="H37" i="4" l="1"/>
  <c r="F41" i="3"/>
  <c r="K37" i="4"/>
  <c r="O41" i="3" s="1"/>
  <c r="M41" i="3"/>
  <c r="L41" i="3"/>
  <c r="N41" i="3" l="1"/>
  <c r="P40" i="3"/>
  <c r="L37" i="4"/>
  <c r="H41" i="3"/>
  <c r="I41" i="3" s="1"/>
  <c r="M37" i="4" l="1"/>
  <c r="I37" i="4"/>
  <c r="N37" i="4"/>
  <c r="K41" i="3" l="1"/>
  <c r="J41" i="3"/>
  <c r="A38" i="4"/>
  <c r="D38" i="4" l="1"/>
  <c r="E38" i="4" s="1"/>
  <c r="F38" i="4"/>
  <c r="B38" i="4"/>
  <c r="C38" i="4"/>
  <c r="E42" i="3" l="1"/>
  <c r="G41" i="3" s="1"/>
  <c r="A42" i="3"/>
  <c r="D42" i="3"/>
  <c r="C42" i="3"/>
  <c r="B42" i="3"/>
  <c r="G38" i="4"/>
  <c r="J38" i="4"/>
  <c r="F42" i="3" l="1"/>
  <c r="H38" i="4"/>
  <c r="H42" i="3" s="1"/>
  <c r="I42" i="3" s="1"/>
  <c r="K38" i="4"/>
  <c r="L42" i="3"/>
  <c r="M42" i="3"/>
  <c r="L38" i="4" l="1"/>
  <c r="O42" i="3"/>
  <c r="N42" i="3" s="1"/>
  <c r="P41" i="3"/>
  <c r="N38" i="4" l="1"/>
  <c r="I38" i="4"/>
  <c r="M38" i="4"/>
  <c r="K42" i="3" l="1"/>
  <c r="A39" i="4"/>
  <c r="J42" i="3"/>
  <c r="D39" i="4" l="1"/>
  <c r="F39" i="4"/>
  <c r="B39" i="4"/>
  <c r="C39" i="4"/>
  <c r="C43" i="3" l="1"/>
  <c r="E43" i="3"/>
  <c r="G42" i="3" s="1"/>
  <c r="A43" i="3"/>
  <c r="D43" i="3"/>
  <c r="B43" i="3"/>
  <c r="J39" i="4"/>
  <c r="G39" i="4"/>
  <c r="E39" i="4"/>
  <c r="P42" i="3"/>
  <c r="M43" i="3" l="1"/>
  <c r="L43" i="3"/>
  <c r="K39" i="4"/>
  <c r="O43" i="3" s="1"/>
  <c r="F43" i="3"/>
  <c r="G43" i="3" s="1"/>
  <c r="H39" i="4"/>
  <c r="L39" i="4" l="1"/>
  <c r="H43" i="3"/>
  <c r="I43" i="3" s="1"/>
  <c r="N43" i="3"/>
  <c r="I39" i="4" l="1"/>
  <c r="M39" i="4"/>
  <c r="N39" i="4"/>
  <c r="K43" i="3" l="1"/>
  <c r="A40" i="4"/>
  <c r="J43" i="3"/>
  <c r="P43" i="3"/>
  <c r="B40" i="4"/>
  <c r="D40" i="4" l="1"/>
  <c r="F40" i="4"/>
  <c r="C40" i="4"/>
  <c r="E40" i="4"/>
  <c r="B44" i="3" l="1"/>
  <c r="C44" i="3"/>
  <c r="A44" i="3"/>
  <c r="E44" i="3"/>
  <c r="D44" i="3"/>
  <c r="G40" i="4"/>
  <c r="H40" i="4" l="1"/>
  <c r="F44" i="3"/>
  <c r="J40" i="4" l="1"/>
  <c r="L40" i="4" s="1"/>
  <c r="H44" i="3"/>
  <c r="I40" i="4" l="1"/>
  <c r="M40" i="4"/>
  <c r="J44" i="3" s="1"/>
  <c r="N40" i="4"/>
  <c r="M44" i="3"/>
  <c r="I44" i="3" s="1"/>
  <c r="K40" i="4"/>
  <c r="O44" i="3" s="1"/>
  <c r="L44" i="3"/>
  <c r="N44" i="3" l="1"/>
  <c r="K44" i="3"/>
  <c r="A41" i="4"/>
  <c r="D41" i="4" l="1"/>
  <c r="F41" i="4"/>
  <c r="B41" i="4"/>
  <c r="E41" i="4"/>
  <c r="C41" i="4"/>
  <c r="A45" i="3" l="1"/>
  <c r="D45" i="3"/>
  <c r="C45" i="3"/>
  <c r="B45" i="3"/>
  <c r="E45" i="3"/>
  <c r="G44" i="3" s="1"/>
  <c r="G41" i="4"/>
  <c r="J41" i="4"/>
  <c r="K41" i="4" l="1"/>
  <c r="O45" i="3" s="1"/>
  <c r="N45" i="3" s="1"/>
  <c r="M45" i="3"/>
  <c r="L45" i="3"/>
  <c r="F45" i="3"/>
  <c r="H41" i="4"/>
  <c r="P44" i="3" l="1"/>
  <c r="H45" i="3"/>
  <c r="I45" i="3" s="1"/>
  <c r="L41" i="4"/>
  <c r="I41" i="4" s="1"/>
  <c r="N41" i="4" l="1"/>
  <c r="M41" i="4"/>
  <c r="K45" i="3" s="1"/>
  <c r="A42" i="4"/>
  <c r="F42" i="4" l="1"/>
  <c r="B42" i="4"/>
  <c r="D42" i="4"/>
  <c r="J45" i="3"/>
  <c r="C42" i="4"/>
  <c r="E42" i="4" l="1"/>
  <c r="J42" i="4"/>
  <c r="G42" i="4"/>
  <c r="D46" i="3"/>
  <c r="B46" i="3"/>
  <c r="A46" i="3"/>
  <c r="C46" i="3"/>
  <c r="E46" i="3"/>
  <c r="G45" i="3" s="1"/>
  <c r="F46" i="3" l="1"/>
  <c r="H42" i="4"/>
  <c r="L46" i="3"/>
  <c r="K42" i="4"/>
  <c r="O46" i="3" s="1"/>
  <c r="M46" i="3"/>
  <c r="H46" i="3" l="1"/>
  <c r="I46" i="3" s="1"/>
  <c r="L42" i="4"/>
  <c r="I42" i="4" s="1"/>
  <c r="P45" i="3"/>
  <c r="N46" i="3"/>
  <c r="J46" i="3" l="1"/>
  <c r="A43" i="4"/>
  <c r="N42" i="4"/>
  <c r="M42" i="4"/>
  <c r="K46" i="3" s="1"/>
  <c r="B43" i="4" l="1"/>
  <c r="F43" i="4"/>
  <c r="D43" i="4"/>
  <c r="C43" i="4"/>
  <c r="E43" i="4" l="1"/>
  <c r="J43" i="4"/>
  <c r="G43" i="4"/>
  <c r="C47" i="3"/>
  <c r="B47" i="3"/>
  <c r="A47" i="3"/>
  <c r="D47" i="3"/>
  <c r="E47" i="3"/>
  <c r="G46" i="3" s="1"/>
  <c r="H43" i="4" l="1"/>
  <c r="F47" i="3"/>
  <c r="L47" i="3"/>
  <c r="M47" i="3"/>
  <c r="K43" i="4"/>
  <c r="O47" i="3" s="1"/>
  <c r="P46" i="3" l="1"/>
  <c r="N47" i="3"/>
  <c r="L43" i="4"/>
  <c r="I43" i="4" s="1"/>
  <c r="H47" i="3"/>
  <c r="I47" i="3" s="1"/>
  <c r="M43" i="4" l="1"/>
  <c r="J47" i="3" s="1"/>
  <c r="N43" i="4"/>
  <c r="A44" i="4"/>
  <c r="K47" i="3" l="1"/>
  <c r="F44" i="4"/>
  <c r="B44" i="4"/>
  <c r="D44" i="4"/>
  <c r="C44" i="4"/>
  <c r="E44" i="4"/>
  <c r="G44" i="4" l="1"/>
  <c r="E48" i="3"/>
  <c r="G47" i="3" s="1"/>
  <c r="D48" i="3"/>
  <c r="C48" i="3"/>
  <c r="A48" i="3"/>
  <c r="B48" i="3"/>
  <c r="P47" i="3"/>
  <c r="F48" i="3" l="1"/>
  <c r="H44" i="4"/>
  <c r="J44" i="4" l="1"/>
  <c r="L44" i="4" s="1"/>
  <c r="H48" i="3"/>
  <c r="I44" i="4" l="1"/>
  <c r="N44" i="4"/>
  <c r="M44" i="4"/>
  <c r="J48" i="3" s="1"/>
  <c r="K44" i="4"/>
  <c r="O48" i="3" s="1"/>
  <c r="M48" i="3"/>
  <c r="I48" i="3" s="1"/>
  <c r="L48" i="3"/>
  <c r="N48" i="3" l="1"/>
  <c r="A45" i="4"/>
  <c r="K48" i="3"/>
  <c r="D45" i="4" l="1"/>
  <c r="E45" i="4" s="1"/>
  <c r="B45" i="4"/>
  <c r="F45" i="4"/>
  <c r="C45" i="4"/>
  <c r="J45" i="4" l="1"/>
  <c r="M49" i="3" s="1"/>
  <c r="D49" i="3"/>
  <c r="C49" i="3"/>
  <c r="B49" i="3"/>
  <c r="E49" i="3"/>
  <c r="G48" i="3" s="1"/>
  <c r="A49" i="3"/>
  <c r="G45" i="4"/>
  <c r="L49" i="3" l="1"/>
  <c r="K45" i="4"/>
  <c r="O49" i="3" s="1"/>
  <c r="N49" i="3" s="1"/>
  <c r="H45" i="4"/>
  <c r="L45" i="4" s="1"/>
  <c r="F49" i="3"/>
  <c r="P48" i="3"/>
  <c r="N45" i="4" l="1"/>
  <c r="M45" i="4"/>
  <c r="H49" i="3"/>
  <c r="I49" i="3" s="1"/>
  <c r="I45" i="4"/>
  <c r="A46" i="4" l="1"/>
  <c r="J49" i="3"/>
  <c r="K49" i="3"/>
  <c r="F46" i="4" l="1"/>
  <c r="D46" i="4"/>
  <c r="B46" i="4"/>
  <c r="C46" i="4"/>
  <c r="J46" i="4" l="1"/>
  <c r="E46" i="4"/>
  <c r="G46" i="4"/>
  <c r="E50" i="3"/>
  <c r="G49" i="3" s="1"/>
  <c r="D50" i="3"/>
  <c r="B50" i="3"/>
  <c r="C50" i="3"/>
  <c r="A50" i="3"/>
  <c r="H46" i="4" l="1"/>
  <c r="F50" i="3"/>
  <c r="G50" i="3" s="1"/>
  <c r="M50" i="3"/>
  <c r="L50" i="3"/>
  <c r="K46" i="4"/>
  <c r="O50" i="3" s="1"/>
  <c r="N50" i="3" l="1"/>
  <c r="P49" i="3"/>
  <c r="H50" i="3"/>
  <c r="I50" i="3" s="1"/>
  <c r="L46" i="4"/>
  <c r="I46" i="4" l="1"/>
  <c r="M46" i="4"/>
  <c r="N46" i="4"/>
  <c r="K50" i="3" l="1"/>
  <c r="J50" i="3"/>
  <c r="A47" i="4"/>
  <c r="F47" i="4" l="1"/>
  <c r="B47" i="4"/>
  <c r="D47" i="4"/>
  <c r="C47" i="4"/>
  <c r="J47" i="4" l="1"/>
  <c r="E47" i="4"/>
  <c r="G47" i="4"/>
  <c r="E51" i="3"/>
  <c r="A51" i="3"/>
  <c r="D51" i="3"/>
  <c r="B51" i="3"/>
  <c r="C51" i="3"/>
  <c r="H47" i="4" l="1"/>
  <c r="F51" i="3"/>
  <c r="G51" i="3" s="1"/>
  <c r="M51" i="3"/>
  <c r="L51" i="3"/>
  <c r="K47" i="4"/>
  <c r="O51" i="3" s="1"/>
  <c r="P50" i="3" l="1"/>
  <c r="N51" i="3"/>
  <c r="H51" i="3"/>
  <c r="I51" i="3" s="1"/>
  <c r="L47" i="4"/>
  <c r="I47" i="4" l="1"/>
  <c r="N47" i="4"/>
  <c r="M47" i="4"/>
  <c r="K51" i="3" s="1"/>
  <c r="J51" i="3" l="1"/>
  <c r="A48" i="4"/>
  <c r="D48" i="4" l="1"/>
  <c r="F48" i="4"/>
  <c r="B48" i="4"/>
  <c r="C48" i="4"/>
  <c r="E52" i="3" l="1"/>
  <c r="C52" i="3"/>
  <c r="A52" i="3"/>
  <c r="D52" i="3"/>
  <c r="B52" i="3"/>
  <c r="G48" i="4"/>
  <c r="J48" i="4"/>
  <c r="E48" i="4"/>
  <c r="M52" i="3" l="1"/>
  <c r="K48" i="4"/>
  <c r="O52" i="3" s="1"/>
  <c r="L52" i="3"/>
  <c r="H48" i="4"/>
  <c r="F52" i="3"/>
  <c r="N52" i="3" l="1"/>
  <c r="P51" i="3"/>
  <c r="H52" i="3"/>
  <c r="I52" i="3" s="1"/>
  <c r="L48" i="4"/>
  <c r="M48" i="4" l="1"/>
  <c r="N48" i="4"/>
  <c r="I48" i="4"/>
  <c r="K52" i="3" l="1"/>
  <c r="J52" i="3"/>
  <c r="A49" i="4"/>
  <c r="D49" i="4" l="1"/>
  <c r="F49" i="4"/>
  <c r="B49" i="4"/>
  <c r="C49" i="4"/>
  <c r="A53" i="3" l="1"/>
  <c r="C53" i="3"/>
  <c r="D53" i="3"/>
  <c r="B53" i="3"/>
  <c r="E53" i="3"/>
  <c r="G52" i="3" s="1"/>
  <c r="E49" i="4"/>
  <c r="G49" i="4"/>
  <c r="J49" i="4"/>
  <c r="K49" i="4" l="1"/>
  <c r="O53" i="3" s="1"/>
  <c r="M53" i="3"/>
  <c r="L53" i="3"/>
  <c r="H49" i="4"/>
  <c r="F53" i="3"/>
  <c r="H53" i="3" l="1"/>
  <c r="I53" i="3" s="1"/>
  <c r="L49" i="4"/>
  <c r="I49" i="4" s="1"/>
  <c r="P52" i="3"/>
  <c r="N53" i="3"/>
  <c r="J53" i="3" l="1"/>
  <c r="A50" i="4"/>
  <c r="N49" i="4"/>
  <c r="M49" i="4"/>
  <c r="K53" i="3" s="1"/>
  <c r="F50" i="4" l="1"/>
  <c r="D50" i="4"/>
  <c r="B50" i="4"/>
  <c r="C50" i="4"/>
  <c r="J50" i="4" l="1"/>
  <c r="E50" i="4"/>
  <c r="G50" i="4"/>
  <c r="E54" i="3"/>
  <c r="G53" i="3" s="1"/>
  <c r="A54" i="3"/>
  <c r="B54" i="3"/>
  <c r="D54" i="3"/>
  <c r="C54" i="3"/>
  <c r="H50" i="4" l="1"/>
  <c r="F54" i="3"/>
  <c r="L54" i="3"/>
  <c r="K50" i="4"/>
  <c r="O54" i="3" s="1"/>
  <c r="M54" i="3"/>
  <c r="N54" i="3" l="1"/>
  <c r="P53" i="3"/>
  <c r="H54" i="3"/>
  <c r="I54" i="3" s="1"/>
  <c r="L50" i="4"/>
  <c r="I50" i="4" l="1"/>
  <c r="N50" i="4"/>
  <c r="M50" i="4"/>
  <c r="K54" i="3" l="1"/>
  <c r="J54" i="3"/>
  <c r="A51" i="4"/>
  <c r="D51" i="4" l="1"/>
  <c r="E51" i="4" s="1"/>
  <c r="B51" i="4"/>
  <c r="F51" i="4"/>
  <c r="C51" i="4"/>
  <c r="B55" i="3" l="1"/>
  <c r="D55" i="3"/>
  <c r="A55" i="3"/>
  <c r="C55" i="3"/>
  <c r="E55" i="3"/>
  <c r="G54" i="3" s="1"/>
  <c r="J51" i="4"/>
  <c r="G51" i="4"/>
  <c r="F55" i="3" l="1"/>
  <c r="H51" i="4"/>
  <c r="L55" i="3"/>
  <c r="K51" i="4"/>
  <c r="O55" i="3" s="1"/>
  <c r="M55" i="3"/>
  <c r="H55" i="3" l="1"/>
  <c r="I55" i="3" s="1"/>
  <c r="L51" i="4"/>
  <c r="P54" i="3"/>
  <c r="N55" i="3"/>
  <c r="I51" i="4" l="1"/>
  <c r="N51" i="4"/>
  <c r="M51" i="4"/>
  <c r="K55" i="3" s="1"/>
  <c r="J55" i="3" l="1"/>
  <c r="A52" i="4"/>
  <c r="D52" i="4" l="1"/>
  <c r="E52" i="4" s="1"/>
  <c r="F52" i="4"/>
  <c r="B52" i="4"/>
  <c r="C52" i="4"/>
  <c r="D56" i="3" l="1"/>
  <c r="A56" i="3"/>
  <c r="B56" i="3"/>
  <c r="E56" i="3"/>
  <c r="G55" i="3" s="1"/>
  <c r="C56" i="3"/>
  <c r="G52" i="4"/>
  <c r="J52" i="4"/>
  <c r="L56" i="3" l="1"/>
  <c r="M56" i="3"/>
  <c r="K52" i="4"/>
  <c r="O56" i="3" s="1"/>
  <c r="F56" i="3"/>
  <c r="H52" i="4"/>
  <c r="N56" i="3" l="1"/>
  <c r="P55" i="3"/>
  <c r="H56" i="3"/>
  <c r="I56" i="3" s="1"/>
  <c r="L52" i="4"/>
  <c r="I52" i="4" s="1"/>
  <c r="A53" i="4" l="1"/>
  <c r="N52" i="4"/>
  <c r="M52" i="4"/>
  <c r="K56" i="3" s="1"/>
  <c r="P56" i="3"/>
  <c r="B53" i="4"/>
  <c r="C53" i="4"/>
  <c r="D53" i="4" l="1"/>
  <c r="E53" i="4" s="1"/>
  <c r="F53" i="4"/>
  <c r="J56" i="3"/>
  <c r="D57" i="3" l="1"/>
  <c r="A57" i="3"/>
  <c r="C57" i="3"/>
  <c r="E57" i="3"/>
  <c r="G56" i="3" s="1"/>
  <c r="B57" i="3"/>
  <c r="G53" i="4"/>
  <c r="J53" i="4"/>
  <c r="K53" i="4" l="1"/>
  <c r="O57" i="3" s="1"/>
  <c r="L57" i="3"/>
  <c r="M57" i="3"/>
  <c r="F57" i="3"/>
  <c r="H53" i="4"/>
  <c r="L53" i="4" l="1"/>
  <c r="I53" i="4" s="1"/>
  <c r="H57" i="3"/>
  <c r="I57" i="3" s="1"/>
  <c r="N57" i="3"/>
  <c r="J57" i="3" l="1"/>
  <c r="A54" i="4"/>
  <c r="N53" i="4"/>
  <c r="M53" i="4"/>
  <c r="K57" i="3" s="1"/>
  <c r="F54" i="4" l="1"/>
  <c r="B54" i="4"/>
  <c r="D54" i="4"/>
  <c r="E54" i="4" s="1"/>
  <c r="P57" i="3"/>
  <c r="C54" i="4"/>
  <c r="G54" i="4" l="1"/>
  <c r="J54" i="4"/>
  <c r="B58" i="3"/>
  <c r="D58" i="3"/>
  <c r="C58" i="3"/>
  <c r="A58" i="3"/>
  <c r="E58" i="3"/>
  <c r="G57" i="3" s="1"/>
  <c r="M58" i="3" l="1"/>
  <c r="K54" i="4"/>
  <c r="O58" i="3" s="1"/>
  <c r="L58" i="3"/>
  <c r="F58" i="3"/>
  <c r="H54" i="4"/>
  <c r="L54" i="4" l="1"/>
  <c r="H58" i="3"/>
  <c r="I58" i="3" s="1"/>
  <c r="N58" i="3"/>
  <c r="I54" i="4" l="1"/>
  <c r="M54" i="4"/>
  <c r="N54" i="4"/>
  <c r="K58" i="3" l="1"/>
  <c r="J58" i="3"/>
  <c r="A55" i="4"/>
  <c r="P58" i="3"/>
  <c r="B55" i="4"/>
  <c r="C55" i="4" l="1"/>
  <c r="D55" i="4"/>
  <c r="F55" i="4"/>
  <c r="E55" i="4"/>
  <c r="B59" i="3" l="1"/>
  <c r="C59" i="3"/>
  <c r="E59" i="3"/>
  <c r="G58" i="3" s="1"/>
  <c r="D59" i="3"/>
  <c r="A59" i="3"/>
  <c r="G55" i="4"/>
  <c r="H55" i="4" l="1"/>
  <c r="F59" i="3"/>
  <c r="J55" i="4" l="1"/>
  <c r="L55" i="4" s="1"/>
  <c r="I55" i="4" s="1"/>
  <c r="H59" i="3"/>
  <c r="I59" i="3" s="1"/>
  <c r="J59" i="3" l="1"/>
  <c r="N55" i="4"/>
  <c r="M55" i="4"/>
  <c r="K59" i="3" s="1"/>
  <c r="M59" i="3"/>
  <c r="K55" i="4"/>
  <c r="O59" i="3" s="1"/>
  <c r="L59" i="3"/>
  <c r="N59" i="3" l="1"/>
  <c r="A56" i="4"/>
  <c r="P59" i="3"/>
  <c r="B56" i="4" l="1"/>
  <c r="F56" i="4"/>
  <c r="D56" i="4"/>
  <c r="C56" i="4"/>
  <c r="E56" i="4" l="1"/>
  <c r="J56" i="4"/>
  <c r="G56" i="4"/>
  <c r="D60" i="3"/>
  <c r="B60" i="3"/>
  <c r="E60" i="3"/>
  <c r="G59" i="3" s="1"/>
  <c r="A60" i="3"/>
  <c r="C60" i="3"/>
  <c r="K56" i="4" l="1"/>
  <c r="O60" i="3" s="1"/>
  <c r="L60" i="3"/>
  <c r="M60" i="3"/>
  <c r="F60" i="3"/>
  <c r="H56" i="4"/>
  <c r="N60" i="3" l="1"/>
  <c r="L56" i="4"/>
  <c r="H60" i="3"/>
  <c r="I60" i="3" s="1"/>
  <c r="I56" i="4" l="1"/>
  <c r="N56" i="4"/>
  <c r="M56" i="4"/>
  <c r="K60" i="3" s="1"/>
  <c r="P60" i="3"/>
  <c r="J60" i="3" l="1"/>
  <c r="A57" i="4"/>
  <c r="B57" i="4" l="1"/>
  <c r="D57" i="4"/>
  <c r="F57" i="4"/>
  <c r="C57" i="4"/>
  <c r="C61" i="3" l="1"/>
  <c r="E61" i="3"/>
  <c r="G60" i="3" s="1"/>
  <c r="B61" i="3"/>
  <c r="A61" i="3"/>
  <c r="D61" i="3"/>
  <c r="J57" i="4"/>
  <c r="E57" i="4"/>
  <c r="G57" i="4"/>
  <c r="H57" i="4" l="1"/>
  <c r="F61" i="3"/>
  <c r="L61" i="3"/>
  <c r="M61" i="3"/>
  <c r="K57" i="4"/>
  <c r="O61" i="3" s="1"/>
  <c r="N61" i="3" l="1"/>
  <c r="H61" i="3"/>
  <c r="I61" i="3" s="1"/>
  <c r="L57" i="4"/>
  <c r="I57" i="4" l="1"/>
  <c r="N57" i="4"/>
  <c r="M57" i="4"/>
  <c r="K61" i="3" s="1"/>
  <c r="J61" i="3" l="1"/>
  <c r="A58" i="4"/>
  <c r="B58" i="4" l="1"/>
  <c r="D58" i="4"/>
  <c r="E58" i="4" s="1"/>
  <c r="F58" i="4"/>
  <c r="C58" i="4"/>
  <c r="G58" i="4" l="1"/>
  <c r="J58" i="4"/>
  <c r="A62" i="3"/>
  <c r="C62" i="3"/>
  <c r="D62" i="3"/>
  <c r="E62" i="3"/>
  <c r="G61" i="3" s="1"/>
  <c r="B62" i="3"/>
  <c r="K58" i="4" l="1"/>
  <c r="O62" i="3" s="1"/>
  <c r="M62" i="3"/>
  <c r="L62" i="3"/>
  <c r="H58" i="4"/>
  <c r="F62" i="3"/>
  <c r="H62" i="3" l="1"/>
  <c r="I62" i="3" s="1"/>
  <c r="L58" i="4"/>
  <c r="I58" i="4" s="1"/>
  <c r="P61" i="3"/>
  <c r="N62" i="3"/>
  <c r="P62" i="3"/>
  <c r="J62" i="3" l="1"/>
  <c r="N58" i="4"/>
  <c r="M58" i="4"/>
  <c r="K62" i="3" s="1"/>
  <c r="A59" i="4"/>
  <c r="B59" i="4" s="1"/>
  <c r="C59" i="4" s="1"/>
  <c r="D59" i="4" l="1"/>
  <c r="F59" i="4"/>
  <c r="E59" i="4"/>
  <c r="D63" i="3" l="1"/>
  <c r="A63" i="3"/>
  <c r="C63" i="3"/>
  <c r="B63" i="3"/>
  <c r="E63" i="3"/>
  <c r="G62" i="3" s="1"/>
  <c r="G59" i="4"/>
  <c r="F63" i="3" l="1"/>
  <c r="H59" i="4"/>
  <c r="J59" i="4" l="1"/>
  <c r="L59" i="4" s="1"/>
  <c r="H63" i="3"/>
  <c r="I63" i="3" s="1"/>
  <c r="I59" i="4" l="1"/>
  <c r="M59" i="4"/>
  <c r="K63" i="3" s="1"/>
  <c r="N59" i="4"/>
  <c r="K59" i="4"/>
  <c r="O63" i="3" s="1"/>
  <c r="P63" i="3" s="1"/>
  <c r="M63" i="3"/>
  <c r="L63" i="3"/>
  <c r="N63" i="3" l="1"/>
  <c r="J63" i="3"/>
  <c r="A60" i="4"/>
  <c r="B60" i="4" s="1"/>
  <c r="C60" i="4" s="1"/>
  <c r="F60" i="4" l="1"/>
  <c r="D60" i="4"/>
  <c r="E60" i="4" s="1"/>
  <c r="G60" i="4" l="1"/>
  <c r="J60" i="4"/>
  <c r="A64" i="3"/>
  <c r="E64" i="3"/>
  <c r="G63" i="3" s="1"/>
  <c r="D64" i="3"/>
  <c r="B64" i="3"/>
  <c r="C64" i="3"/>
  <c r="M64" i="3" l="1"/>
  <c r="K60" i="4"/>
  <c r="O64" i="3" s="1"/>
  <c r="L64" i="3"/>
  <c r="F64" i="3"/>
  <c r="H60" i="4"/>
  <c r="H64" i="3" l="1"/>
  <c r="L60" i="4"/>
  <c r="I60" i="4" s="1"/>
  <c r="I64" i="3"/>
  <c r="N64" i="3"/>
  <c r="J64" i="3" l="1"/>
  <c r="A61" i="4"/>
  <c r="M60" i="4"/>
  <c r="K64" i="3" s="1"/>
  <c r="N60" i="4"/>
  <c r="F61" i="4" l="1"/>
  <c r="D61" i="4"/>
  <c r="E61" i="4" s="1"/>
  <c r="B61" i="4"/>
  <c r="C61" i="4" s="1"/>
  <c r="G61" i="4" l="1"/>
  <c r="J61" i="4"/>
  <c r="D65" i="3"/>
  <c r="C65" i="3"/>
  <c r="B65" i="3"/>
  <c r="A65" i="3"/>
  <c r="E65" i="3"/>
  <c r="G64" i="3" s="1"/>
  <c r="K61" i="4" l="1"/>
  <c r="O65" i="3" s="1"/>
  <c r="L65" i="3"/>
  <c r="M65" i="3"/>
  <c r="P64" i="3" s="1"/>
  <c r="H61" i="4"/>
  <c r="F65" i="3"/>
  <c r="H65" i="3" l="1"/>
  <c r="I65" i="3" s="1"/>
  <c r="L61" i="4"/>
  <c r="I61" i="4" s="1"/>
  <c r="N65" i="3"/>
  <c r="J65" i="3" l="1"/>
  <c r="M61" i="4"/>
  <c r="K65" i="3" s="1"/>
  <c r="N61" i="4"/>
  <c r="A62" i="4"/>
  <c r="P65" i="3"/>
  <c r="D62" i="4" l="1"/>
  <c r="F62" i="4"/>
  <c r="B62" i="4"/>
  <c r="C62" i="4" s="1"/>
  <c r="A66" i="3" l="1"/>
  <c r="D66" i="3"/>
  <c r="C66" i="3"/>
  <c r="E66" i="3"/>
  <c r="G65" i="3" s="1"/>
  <c r="B66" i="3"/>
  <c r="G62" i="4"/>
  <c r="J62" i="4"/>
  <c r="E62" i="4"/>
  <c r="H62" i="4" l="1"/>
  <c r="F66" i="3"/>
  <c r="G66" i="3" s="1"/>
  <c r="L66" i="3"/>
  <c r="M66" i="3"/>
  <c r="K62" i="4"/>
  <c r="O66" i="3" s="1"/>
  <c r="N66" i="3" l="1"/>
  <c r="H66" i="3"/>
  <c r="I66" i="3" s="1"/>
  <c r="L62" i="4"/>
  <c r="I62" i="4" s="1"/>
  <c r="J66" i="3" l="1"/>
  <c r="N62" i="4"/>
  <c r="M62" i="4"/>
  <c r="K66" i="3" s="1"/>
  <c r="A63" i="4"/>
  <c r="B63" i="4" s="1"/>
  <c r="C63" i="4" s="1"/>
  <c r="D63" i="4" l="1"/>
  <c r="E63" i="4" s="1"/>
  <c r="F63" i="4"/>
  <c r="B67" i="3" l="1"/>
  <c r="C67" i="3"/>
  <c r="A67" i="3"/>
  <c r="D67" i="3"/>
  <c r="E67" i="3"/>
  <c r="G63" i="4"/>
  <c r="P66" i="3"/>
  <c r="H63" i="4" l="1"/>
  <c r="F67" i="3"/>
  <c r="J63" i="4" l="1"/>
  <c r="L63" i="4" s="1"/>
  <c r="H67" i="3"/>
  <c r="I67" i="3" s="1"/>
  <c r="I63" i="4" l="1"/>
  <c r="M63" i="4"/>
  <c r="K67" i="3" s="1"/>
  <c r="N63" i="4"/>
  <c r="K63" i="4"/>
  <c r="O67" i="3" s="1"/>
  <c r="M67" i="3"/>
  <c r="L67" i="3"/>
  <c r="N67" i="3" l="1"/>
  <c r="J67" i="3"/>
  <c r="A64" i="4"/>
  <c r="P67" i="3"/>
  <c r="D64" i="4" l="1"/>
  <c r="F64" i="4"/>
  <c r="B64" i="4"/>
  <c r="C64" i="4" s="1"/>
  <c r="A68" i="3" l="1"/>
  <c r="E68" i="3"/>
  <c r="G67" i="3" s="1"/>
  <c r="B68" i="3"/>
  <c r="D68" i="3"/>
  <c r="C68" i="3"/>
  <c r="G64" i="4"/>
  <c r="E64" i="4"/>
  <c r="J64" i="4"/>
  <c r="L68" i="3" l="1"/>
  <c r="M68" i="3"/>
  <c r="K64" i="4"/>
  <c r="O68" i="3" s="1"/>
  <c r="F68" i="3"/>
  <c r="H64" i="4"/>
  <c r="N68" i="3" l="1"/>
  <c r="L64" i="4"/>
  <c r="I64" i="4" s="1"/>
  <c r="H68" i="3"/>
  <c r="I68" i="3" s="1"/>
  <c r="N64" i="4" l="1"/>
  <c r="M64" i="4"/>
  <c r="K68" i="3" s="1"/>
  <c r="J68" i="3"/>
  <c r="A65" i="4"/>
  <c r="D65" i="4" l="1"/>
  <c r="F65" i="4"/>
  <c r="B65" i="4"/>
  <c r="C65" i="4" s="1"/>
  <c r="P68" i="3"/>
  <c r="B69" i="3" l="1"/>
  <c r="A69" i="3"/>
  <c r="D69" i="3"/>
  <c r="C69" i="3"/>
  <c r="E69" i="3"/>
  <c r="G68" i="3" s="1"/>
  <c r="G65" i="4"/>
  <c r="J65" i="4"/>
  <c r="E65" i="4"/>
  <c r="M69" i="3" l="1"/>
  <c r="K65" i="4"/>
  <c r="O69" i="3" s="1"/>
  <c r="L69" i="3"/>
  <c r="F69" i="3"/>
  <c r="H65" i="4"/>
  <c r="H69" i="3" l="1"/>
  <c r="I69" i="3" s="1"/>
  <c r="L65" i="4"/>
  <c r="N69" i="3"/>
  <c r="I65" i="4" l="1"/>
  <c r="N65" i="4"/>
  <c r="M65" i="4"/>
  <c r="K69" i="3" l="1"/>
  <c r="J69" i="3"/>
  <c r="A66" i="4"/>
  <c r="D66" i="4" l="1"/>
  <c r="B66" i="4"/>
  <c r="F66" i="4"/>
  <c r="C66" i="4"/>
  <c r="B70" i="3" l="1"/>
  <c r="E70" i="3"/>
  <c r="G69" i="3" s="1"/>
  <c r="C70" i="3"/>
  <c r="D70" i="3"/>
  <c r="A70" i="3"/>
  <c r="G66" i="4"/>
  <c r="J66" i="4"/>
  <c r="E66" i="4"/>
  <c r="K66" i="4" l="1"/>
  <c r="O70" i="3" s="1"/>
  <c r="L70" i="3"/>
  <c r="M70" i="3"/>
  <c r="H66" i="4"/>
  <c r="F70" i="3"/>
  <c r="H70" i="3" l="1"/>
  <c r="I70" i="3" s="1"/>
  <c r="L66" i="4"/>
  <c r="P69" i="3"/>
  <c r="N70" i="3"/>
  <c r="I66" i="4" l="1"/>
  <c r="N66" i="4"/>
  <c r="M66" i="4"/>
  <c r="K70" i="3" s="1"/>
  <c r="J70" i="3" l="1"/>
  <c r="A67" i="4"/>
  <c r="B67" i="4" l="1"/>
  <c r="D67" i="4"/>
  <c r="F67" i="4"/>
  <c r="C67" i="4"/>
  <c r="E71" i="3" l="1"/>
  <c r="G70" i="3" s="1"/>
  <c r="C71" i="3"/>
  <c r="A71" i="3"/>
  <c r="B71" i="3"/>
  <c r="D71" i="3"/>
  <c r="G67" i="4"/>
  <c r="E67" i="4"/>
  <c r="J67" i="4"/>
  <c r="H67" i="4" l="1"/>
  <c r="F71" i="3"/>
  <c r="K67" i="4"/>
  <c r="O71" i="3" s="1"/>
  <c r="L71" i="3"/>
  <c r="M71" i="3"/>
  <c r="P70" i="3" l="1"/>
  <c r="N71" i="3"/>
  <c r="H71" i="3"/>
  <c r="I71" i="3" s="1"/>
  <c r="L67" i="4"/>
  <c r="N67" i="4" l="1"/>
  <c r="M67" i="4"/>
  <c r="I67" i="4"/>
  <c r="P71" i="3"/>
  <c r="J71" i="3" l="1"/>
  <c r="K71" i="3"/>
  <c r="A68" i="4"/>
  <c r="F68" i="4" l="1"/>
  <c r="B68" i="4"/>
  <c r="C68" i="4" s="1"/>
  <c r="D68" i="4"/>
  <c r="G68" i="4" l="1"/>
  <c r="E68" i="4"/>
  <c r="J68" i="4"/>
  <c r="D72" i="3"/>
  <c r="E72" i="3"/>
  <c r="G71" i="3" s="1"/>
  <c r="A72" i="3"/>
  <c r="C72" i="3"/>
  <c r="B72" i="3"/>
  <c r="K68" i="4" l="1"/>
  <c r="O72" i="3" s="1"/>
  <c r="M72" i="3"/>
  <c r="L72" i="3"/>
  <c r="F72" i="3"/>
  <c r="G72" i="3" s="1"/>
  <c r="H68" i="4"/>
  <c r="N72" i="3" l="1"/>
  <c r="L68" i="4"/>
  <c r="H72" i="3"/>
  <c r="I72" i="3" s="1"/>
  <c r="N68" i="4" l="1"/>
  <c r="M68" i="4"/>
  <c r="I68" i="4"/>
  <c r="K72" i="3" l="1"/>
  <c r="J72" i="3"/>
  <c r="A69" i="4"/>
  <c r="B69" i="4" l="1"/>
  <c r="D69" i="4"/>
  <c r="F69" i="4"/>
  <c r="P72" i="3"/>
  <c r="C69" i="4"/>
  <c r="E73" i="3" l="1"/>
  <c r="A73" i="3"/>
  <c r="C73" i="3"/>
  <c r="B73" i="3"/>
  <c r="D73" i="3"/>
  <c r="G69" i="4"/>
  <c r="E69" i="4"/>
  <c r="J69" i="4"/>
  <c r="F73" i="3" l="1"/>
  <c r="H69" i="4"/>
  <c r="H73" i="3" s="1"/>
  <c r="I73" i="3" s="1"/>
  <c r="M73" i="3"/>
  <c r="K69" i="4"/>
  <c r="O73" i="3" s="1"/>
  <c r="L73" i="3"/>
  <c r="N73" i="3" l="1"/>
  <c r="L69" i="4"/>
  <c r="I69" i="4" l="1"/>
  <c r="M69" i="4"/>
  <c r="N69" i="4"/>
  <c r="K73" i="3" l="1"/>
  <c r="J73" i="3"/>
  <c r="A70" i="4"/>
  <c r="D70" i="4" l="1"/>
  <c r="F70" i="4"/>
  <c r="B70" i="4"/>
  <c r="C70" i="4" s="1"/>
  <c r="E74" i="3" l="1"/>
  <c r="G73" i="3" s="1"/>
  <c r="C74" i="3"/>
  <c r="D74" i="3"/>
  <c r="B74" i="3"/>
  <c r="A74" i="3"/>
  <c r="G70" i="4"/>
  <c r="J70" i="4"/>
  <c r="E70" i="4"/>
  <c r="K70" i="4" l="1"/>
  <c r="O74" i="3" s="1"/>
  <c r="M74" i="3"/>
  <c r="L74" i="3"/>
  <c r="H70" i="4"/>
  <c r="F74" i="3"/>
  <c r="G74" i="3" s="1"/>
  <c r="H74" i="3" l="1"/>
  <c r="I74" i="3" s="1"/>
  <c r="L70" i="4"/>
  <c r="P73" i="3"/>
  <c r="N74" i="3"/>
  <c r="P74" i="3"/>
  <c r="I70" i="4" l="1"/>
  <c r="N70" i="4"/>
  <c r="M70" i="4"/>
  <c r="K74" i="3" l="1"/>
  <c r="J74" i="3"/>
  <c r="A71" i="4"/>
  <c r="D71" i="4" l="1"/>
  <c r="F71" i="4"/>
  <c r="B71" i="4"/>
  <c r="C71" i="4" s="1"/>
  <c r="G71" i="4" l="1"/>
  <c r="J71" i="4"/>
  <c r="E71" i="4"/>
  <c r="C75" i="3"/>
  <c r="E75" i="3"/>
  <c r="B75" i="3"/>
  <c r="D75" i="3"/>
  <c r="A75" i="3"/>
  <c r="L75" i="3" l="1"/>
  <c r="K71" i="4"/>
  <c r="O75" i="3" s="1"/>
  <c r="M75" i="3"/>
  <c r="F75" i="3"/>
  <c r="G75" i="3" s="1"/>
  <c r="H71" i="4"/>
  <c r="N75" i="3" l="1"/>
  <c r="L71" i="4"/>
  <c r="I71" i="4" s="1"/>
  <c r="H75" i="3"/>
  <c r="I75" i="3" s="1"/>
  <c r="J75" i="3" l="1"/>
  <c r="A72" i="4"/>
  <c r="N71" i="4"/>
  <c r="M71" i="4"/>
  <c r="K75" i="3" s="1"/>
  <c r="F72" i="4" l="1"/>
  <c r="D72" i="4"/>
  <c r="B72" i="4"/>
  <c r="C72" i="4" s="1"/>
  <c r="G72" i="4" l="1"/>
  <c r="E72" i="4"/>
  <c r="J72" i="4"/>
  <c r="A76" i="3"/>
  <c r="B76" i="3"/>
  <c r="E76" i="3"/>
  <c r="D76" i="3"/>
  <c r="C76" i="3"/>
  <c r="M76" i="3" l="1"/>
  <c r="K72" i="4"/>
  <c r="O76" i="3" s="1"/>
  <c r="L76" i="3"/>
  <c r="F76" i="3"/>
  <c r="H72" i="4"/>
  <c r="H76" i="3" s="1"/>
  <c r="I76" i="3" s="1"/>
  <c r="P75" i="3" l="1"/>
  <c r="N76" i="3"/>
  <c r="L72" i="4"/>
  <c r="I72" i="4" l="1"/>
  <c r="M72" i="4"/>
  <c r="N72" i="4"/>
  <c r="P76" i="3"/>
  <c r="K76" i="3" l="1"/>
  <c r="J76" i="3"/>
  <c r="A73" i="4"/>
  <c r="D73" i="4" l="1"/>
  <c r="F73" i="4"/>
  <c r="B73" i="4"/>
  <c r="C73" i="4" s="1"/>
  <c r="E77" i="3" l="1"/>
  <c r="G76" i="3" s="1"/>
  <c r="C77" i="3"/>
  <c r="B77" i="3"/>
  <c r="D77" i="3"/>
  <c r="A77" i="3"/>
  <c r="G73" i="4"/>
  <c r="E73" i="4"/>
  <c r="J73" i="4"/>
  <c r="M77" i="3" l="1"/>
  <c r="L77" i="3"/>
  <c r="K73" i="4"/>
  <c r="O77" i="3" s="1"/>
  <c r="P77" i="3" s="1"/>
  <c r="F77" i="3"/>
  <c r="H73" i="4"/>
  <c r="H77" i="3" l="1"/>
  <c r="I77" i="3" s="1"/>
  <c r="L73" i="4"/>
  <c r="N77" i="3"/>
  <c r="I73" i="4" l="1"/>
  <c r="N73" i="4"/>
  <c r="M73" i="4"/>
  <c r="K77" i="3" l="1"/>
  <c r="A74" i="4"/>
  <c r="J77" i="3"/>
  <c r="F74" i="4" l="1"/>
  <c r="D74" i="4"/>
  <c r="B74" i="4"/>
  <c r="C74" i="4" s="1"/>
  <c r="G74" i="4" l="1"/>
  <c r="J74" i="4"/>
  <c r="E74" i="4"/>
  <c r="A78" i="3"/>
  <c r="D78" i="3"/>
  <c r="B78" i="3"/>
  <c r="E78" i="3"/>
  <c r="G77" i="3" s="1"/>
  <c r="C78" i="3"/>
  <c r="M78" i="3" l="1"/>
  <c r="L78" i="3"/>
  <c r="K74" i="4"/>
  <c r="O78" i="3" s="1"/>
  <c r="P78" i="3" s="1"/>
  <c r="F78" i="3"/>
  <c r="G78" i="3" s="1"/>
  <c r="H74" i="4"/>
  <c r="H78" i="3" l="1"/>
  <c r="I78" i="3" s="1"/>
  <c r="L74" i="4"/>
  <c r="I74" i="4" s="1"/>
  <c r="A75" i="4" s="1"/>
  <c r="N78" i="3"/>
  <c r="F75" i="4" l="1"/>
  <c r="D75" i="4"/>
  <c r="B75" i="4"/>
  <c r="C75" i="4" s="1"/>
  <c r="J78" i="3"/>
  <c r="M74" i="4"/>
  <c r="K78" i="3" s="1"/>
  <c r="N74" i="4"/>
  <c r="E75" i="4"/>
  <c r="D79" i="3" l="1"/>
  <c r="E79" i="3"/>
  <c r="B79" i="3"/>
  <c r="C79" i="3"/>
  <c r="A79" i="3"/>
  <c r="G75" i="4"/>
  <c r="H75" i="4" l="1"/>
  <c r="F79" i="3"/>
  <c r="J75" i="4" l="1"/>
  <c r="L75" i="4" s="1"/>
  <c r="I75" i="4" s="1"/>
  <c r="H79" i="3"/>
  <c r="I79" i="3" s="1"/>
  <c r="J79" i="3" l="1"/>
  <c r="M75" i="4"/>
  <c r="K79" i="3" s="1"/>
  <c r="N75" i="4"/>
  <c r="M79" i="3"/>
  <c r="K75" i="4"/>
  <c r="O79" i="3" s="1"/>
  <c r="P79" i="3" s="1"/>
  <c r="L79" i="3"/>
  <c r="A76" i="4" l="1"/>
  <c r="N79" i="3"/>
  <c r="D76" i="4" l="1"/>
  <c r="F76" i="4"/>
  <c r="B76" i="4"/>
  <c r="C76" i="4" s="1"/>
  <c r="B80" i="3" l="1"/>
  <c r="A80" i="3"/>
  <c r="E80" i="3"/>
  <c r="G79" i="3" s="1"/>
  <c r="C80" i="3"/>
  <c r="D80" i="3"/>
  <c r="G76" i="4"/>
  <c r="J76" i="4"/>
  <c r="E76" i="4"/>
  <c r="K76" i="4" l="1"/>
  <c r="O80" i="3" s="1"/>
  <c r="M80" i="3"/>
  <c r="L80" i="3"/>
  <c r="H76" i="4"/>
  <c r="F80" i="3"/>
  <c r="G80" i="3" s="1"/>
  <c r="H80" i="3" l="1"/>
  <c r="I80" i="3" s="1"/>
  <c r="L76" i="4"/>
  <c r="I76" i="4" s="1"/>
  <c r="N80" i="3"/>
  <c r="J80" i="3" l="1"/>
  <c r="A77" i="4"/>
  <c r="N76" i="4"/>
  <c r="M76" i="4"/>
  <c r="K80" i="3" s="1"/>
  <c r="P80" i="3"/>
  <c r="F77" i="4" l="1"/>
  <c r="D77" i="4"/>
  <c r="B77" i="4"/>
  <c r="C77" i="4" s="1"/>
  <c r="G77" i="4" l="1"/>
  <c r="E77" i="4"/>
  <c r="J77" i="4"/>
  <c r="E81" i="3"/>
  <c r="C81" i="3"/>
  <c r="A81" i="3"/>
  <c r="D81" i="3"/>
  <c r="B81" i="3"/>
  <c r="L81" i="3" l="1"/>
  <c r="K77" i="4"/>
  <c r="O81" i="3" s="1"/>
  <c r="M81" i="3"/>
  <c r="F81" i="3"/>
  <c r="G81" i="3" s="1"/>
  <c r="H77" i="4"/>
  <c r="N81" i="3" l="1"/>
  <c r="H81" i="3"/>
  <c r="I81" i="3" s="1"/>
  <c r="L77" i="4"/>
  <c r="I77" i="4" s="1"/>
  <c r="J81" i="3" l="1"/>
  <c r="M77" i="4"/>
  <c r="K81" i="3" s="1"/>
  <c r="N77" i="4"/>
  <c r="A78" i="4"/>
  <c r="D78" i="4" l="1"/>
  <c r="E78" i="4" s="1"/>
  <c r="F78" i="4"/>
  <c r="B78" i="4"/>
  <c r="C78" i="4" s="1"/>
  <c r="C82" i="3" l="1"/>
  <c r="D82" i="3"/>
  <c r="E82" i="3"/>
  <c r="B82" i="3"/>
  <c r="A82" i="3"/>
  <c r="G78" i="4"/>
  <c r="H78" i="4" l="1"/>
  <c r="F82" i="3"/>
  <c r="J78" i="4" l="1"/>
  <c r="L78" i="4" s="1"/>
  <c r="H82" i="3"/>
  <c r="I82" i="3" s="1"/>
  <c r="N78" i="4" l="1"/>
  <c r="M78" i="4"/>
  <c r="I78" i="4"/>
  <c r="M82" i="3"/>
  <c r="P81" i="3" s="1"/>
  <c r="L82" i="3"/>
  <c r="K78" i="4"/>
  <c r="O82" i="3" s="1"/>
  <c r="N82" i="3" l="1"/>
  <c r="J82" i="3"/>
  <c r="K82" i="3"/>
  <c r="A79" i="4"/>
  <c r="F79" i="4" l="1"/>
  <c r="B79" i="4"/>
  <c r="C79" i="4" s="1"/>
  <c r="D79" i="4"/>
  <c r="E79" i="4" s="1"/>
  <c r="G79" i="4" l="1"/>
  <c r="J79" i="4"/>
  <c r="M83" i="3" s="1"/>
  <c r="D83" i="3"/>
  <c r="E83" i="3"/>
  <c r="G82" i="3" s="1"/>
  <c r="C83" i="3"/>
  <c r="A83" i="3"/>
  <c r="B83" i="3"/>
  <c r="L83" i="3" l="1"/>
  <c r="K79" i="4"/>
  <c r="O83" i="3" s="1"/>
  <c r="N83" i="3" s="1"/>
  <c r="F83" i="3"/>
  <c r="H79" i="4"/>
  <c r="P82" i="3"/>
  <c r="H83" i="3" l="1"/>
  <c r="I83" i="3" s="1"/>
  <c r="L79" i="4"/>
  <c r="N79" i="4" l="1"/>
  <c r="I79" i="4"/>
  <c r="M79" i="4"/>
  <c r="J83" i="3" l="1"/>
  <c r="K83" i="3"/>
  <c r="A80" i="4"/>
  <c r="F80" i="4" l="1"/>
  <c r="B80" i="4"/>
  <c r="C80" i="4" s="1"/>
  <c r="D80" i="4"/>
  <c r="E80" i="4" s="1"/>
  <c r="G80" i="4" l="1"/>
  <c r="C84" i="3"/>
  <c r="B84" i="3"/>
  <c r="D84" i="3"/>
  <c r="A84" i="3"/>
  <c r="E84" i="3"/>
  <c r="G83" i="3" s="1"/>
  <c r="J80" i="4"/>
  <c r="H80" i="4" l="1"/>
  <c r="H84" i="3" s="1"/>
  <c r="F84" i="3"/>
  <c r="L84" i="3"/>
  <c r="K80" i="4"/>
  <c r="O84" i="3" s="1"/>
  <c r="M84" i="3"/>
  <c r="P83" i="3" s="1"/>
  <c r="L80" i="4" l="1"/>
  <c r="I84" i="3"/>
  <c r="N84" i="3"/>
  <c r="M80" i="4" l="1"/>
  <c r="N80" i="4"/>
  <c r="I80" i="4"/>
  <c r="J84" i="3" l="1"/>
  <c r="A81" i="4"/>
  <c r="B81" i="4" s="1"/>
  <c r="C81" i="4" s="1"/>
  <c r="K84" i="3"/>
  <c r="D81" i="4" l="1"/>
  <c r="E81" i="4" s="1"/>
  <c r="F81" i="4"/>
  <c r="A85" i="3" l="1"/>
  <c r="C85" i="3"/>
  <c r="E85" i="3"/>
  <c r="G84" i="3" s="1"/>
  <c r="B85" i="3"/>
  <c r="D85" i="3"/>
  <c r="G81" i="4"/>
  <c r="J81" i="4"/>
  <c r="K81" i="4" s="1"/>
  <c r="O85" i="3" s="1"/>
  <c r="M85" i="3" l="1"/>
  <c r="L85" i="3"/>
  <c r="H81" i="4"/>
  <c r="F85" i="3"/>
  <c r="N85" i="3"/>
  <c r="P84" i="3"/>
  <c r="H85" i="3" l="1"/>
  <c r="I85" i="3" s="1"/>
  <c r="L81" i="4"/>
  <c r="I81" i="4" s="1"/>
  <c r="J85" i="3" l="1"/>
  <c r="A82" i="4"/>
  <c r="N81" i="4"/>
  <c r="M81" i="4"/>
  <c r="K85" i="3" s="1"/>
  <c r="D82" i="4" l="1"/>
  <c r="F82" i="4"/>
  <c r="B82" i="4"/>
  <c r="C82" i="4" s="1"/>
  <c r="E82" i="4"/>
  <c r="A86" i="3" l="1"/>
  <c r="B86" i="3"/>
  <c r="D86" i="3"/>
  <c r="C86" i="3"/>
  <c r="E86" i="3"/>
  <c r="G85" i="3" s="1"/>
  <c r="G82" i="4"/>
  <c r="J82" i="4"/>
  <c r="H82" i="4" l="1"/>
  <c r="H86" i="3" s="1"/>
  <c r="F86" i="3"/>
  <c r="K82" i="4"/>
  <c r="O86" i="3" s="1"/>
  <c r="L86" i="3"/>
  <c r="M86" i="3"/>
  <c r="I86" i="3" s="1"/>
  <c r="L82" i="4" l="1"/>
  <c r="N86" i="3"/>
  <c r="P85" i="3"/>
  <c r="M82" i="4" l="1"/>
  <c r="N82" i="4"/>
  <c r="I82" i="4"/>
  <c r="K86" i="3" l="1"/>
  <c r="A83" i="4"/>
  <c r="J86" i="3"/>
  <c r="D83" i="4" l="1"/>
  <c r="F83" i="4"/>
  <c r="B83" i="4"/>
  <c r="C83" i="4" s="1"/>
  <c r="E83" i="4"/>
  <c r="E87" i="3" l="1"/>
  <c r="G86" i="3" s="1"/>
  <c r="C87" i="3"/>
  <c r="B87" i="3"/>
  <c r="A87" i="3"/>
  <c r="D87" i="3"/>
  <c r="G83" i="4"/>
  <c r="P86" i="3"/>
  <c r="F87" i="3" l="1"/>
  <c r="H83" i="4"/>
  <c r="J83" i="4" l="1"/>
  <c r="L83" i="4" s="1"/>
  <c r="H87" i="3"/>
  <c r="I87" i="3" s="1"/>
  <c r="I83" i="4" l="1"/>
  <c r="N83" i="4"/>
  <c r="M83" i="4"/>
  <c r="K87" i="3" s="1"/>
  <c r="M87" i="3"/>
  <c r="K83" i="4"/>
  <c r="O87" i="3" s="1"/>
  <c r="L87" i="3"/>
  <c r="N87" i="3" l="1"/>
  <c r="A84" i="4"/>
  <c r="J87" i="3"/>
  <c r="D84" i="4" l="1"/>
  <c r="F84" i="4"/>
  <c r="B84" i="4"/>
  <c r="C84" i="4" s="1"/>
  <c r="P87" i="3"/>
  <c r="C88" i="3" l="1"/>
  <c r="D88" i="3"/>
  <c r="B88" i="3"/>
  <c r="A88" i="3"/>
  <c r="E88" i="3"/>
  <c r="G87" i="3" s="1"/>
  <c r="G84" i="4"/>
  <c r="J84" i="4"/>
  <c r="E84" i="4"/>
  <c r="H84" i="4" l="1"/>
  <c r="F88" i="3"/>
  <c r="M88" i="3"/>
  <c r="K84" i="4"/>
  <c r="O88" i="3" s="1"/>
  <c r="L88" i="3"/>
  <c r="N88" i="3" l="1"/>
  <c r="L84" i="4"/>
  <c r="H88" i="3"/>
  <c r="I88" i="3" s="1"/>
  <c r="I84" i="4" l="1"/>
  <c r="N84" i="4"/>
  <c r="M84" i="4"/>
  <c r="K88" i="3" l="1"/>
  <c r="J88" i="3"/>
  <c r="A85" i="4"/>
  <c r="P88" i="3"/>
  <c r="B85" i="4" l="1"/>
  <c r="C85" i="4" s="1"/>
  <c r="F85" i="4"/>
  <c r="D85" i="4"/>
  <c r="B89" i="3" l="1"/>
  <c r="E89" i="3"/>
  <c r="G88" i="3" s="1"/>
  <c r="D89" i="3"/>
  <c r="C89" i="3"/>
  <c r="A89" i="3"/>
  <c r="G85" i="4"/>
  <c r="J85" i="4"/>
  <c r="E85" i="4"/>
  <c r="H85" i="4" l="1"/>
  <c r="F89" i="3"/>
  <c r="L89" i="3"/>
  <c r="M89" i="3"/>
  <c r="K85" i="4"/>
  <c r="O89" i="3" s="1"/>
  <c r="N89" i="3" l="1"/>
  <c r="H89" i="3"/>
  <c r="I89" i="3" s="1"/>
  <c r="L85" i="4"/>
  <c r="I85" i="4" s="1"/>
  <c r="M85" i="4" l="1"/>
  <c r="K89" i="3" s="1"/>
  <c r="N85" i="4"/>
  <c r="J89" i="3"/>
  <c r="A86" i="4"/>
  <c r="B86" i="4" l="1"/>
  <c r="D86" i="4"/>
  <c r="E86" i="4" s="1"/>
  <c r="F86" i="4"/>
  <c r="C86" i="4"/>
  <c r="D90" i="3" l="1"/>
  <c r="C90" i="3"/>
  <c r="A90" i="3"/>
  <c r="B90" i="3"/>
  <c r="E90" i="3"/>
  <c r="G89" i="3" s="1"/>
  <c r="G86" i="4"/>
  <c r="J86" i="4"/>
  <c r="K86" i="4" s="1"/>
  <c r="O90" i="3" s="1"/>
  <c r="P90" i="3" s="1"/>
  <c r="L90" i="3" l="1"/>
  <c r="M90" i="3"/>
  <c r="P89" i="3" s="1"/>
  <c r="H86" i="4"/>
  <c r="F90" i="3"/>
  <c r="N90" i="3" l="1"/>
  <c r="H90" i="3"/>
  <c r="I90" i="3" s="1"/>
  <c r="L86" i="4"/>
  <c r="I86" i="4" l="1"/>
  <c r="N86" i="4"/>
  <c r="M86" i="4"/>
  <c r="A87" i="4" l="1"/>
  <c r="K90" i="3"/>
  <c r="J90" i="3"/>
  <c r="B87" i="4"/>
  <c r="C87" i="4" s="1"/>
  <c r="D87" i="4" l="1"/>
  <c r="E87" i="4" s="1"/>
  <c r="F87" i="4"/>
  <c r="D91" i="3" s="1"/>
  <c r="C91" i="3" l="1"/>
  <c r="E91" i="3"/>
  <c r="G90" i="3" s="1"/>
  <c r="B91" i="3"/>
  <c r="G87" i="4"/>
  <c r="A91" i="3"/>
  <c r="F91" i="3" l="1"/>
  <c r="H87" i="4"/>
  <c r="J87" i="4" l="1"/>
  <c r="L87" i="4" s="1"/>
  <c r="H91" i="3"/>
  <c r="I91" i="3" s="1"/>
  <c r="I87" i="4" l="1"/>
  <c r="M87" i="4"/>
  <c r="N87" i="4"/>
  <c r="M91" i="3"/>
  <c r="K87" i="4"/>
  <c r="O91" i="3" s="1"/>
  <c r="L91" i="3"/>
  <c r="K91" i="3" l="1"/>
  <c r="N91" i="3"/>
  <c r="A88" i="4"/>
  <c r="B88" i="4" s="1"/>
  <c r="C88" i="4" s="1"/>
  <c r="J91" i="3"/>
  <c r="D88" i="4" l="1"/>
  <c r="E88" i="4" s="1"/>
  <c r="F88" i="4"/>
  <c r="J88" i="4" l="1"/>
  <c r="M92" i="3" s="1"/>
  <c r="P91" i="3" s="1"/>
  <c r="B92" i="3"/>
  <c r="D92" i="3"/>
  <c r="A92" i="3"/>
  <c r="E92" i="3"/>
  <c r="G91" i="3" s="1"/>
  <c r="C92" i="3"/>
  <c r="G88" i="4"/>
  <c r="K88" i="4" l="1"/>
  <c r="O92" i="3" s="1"/>
  <c r="N92" i="3" s="1"/>
  <c r="L92" i="3"/>
  <c r="H88" i="4"/>
  <c r="F92" i="3"/>
  <c r="H92" i="3" l="1"/>
  <c r="I92" i="3" s="1"/>
  <c r="L88" i="4"/>
  <c r="M88" i="4" l="1"/>
  <c r="N88" i="4"/>
  <c r="I88" i="4"/>
  <c r="A89" i="4" l="1"/>
  <c r="K92" i="3"/>
  <c r="J92" i="3"/>
  <c r="B89" i="4"/>
  <c r="C89" i="4" s="1"/>
  <c r="D89" i="4" l="1"/>
  <c r="F89" i="4"/>
  <c r="E89" i="4"/>
  <c r="B93" i="3" l="1"/>
  <c r="D93" i="3"/>
  <c r="C93" i="3"/>
  <c r="E93" i="3"/>
  <c r="G92" i="3" s="1"/>
  <c r="A93" i="3"/>
  <c r="G89" i="4"/>
  <c r="J89" i="4"/>
  <c r="F93" i="3" l="1"/>
  <c r="H89" i="4"/>
  <c r="H93" i="3" s="1"/>
  <c r="K89" i="4"/>
  <c r="O93" i="3" s="1"/>
  <c r="M93" i="3"/>
  <c r="L93" i="3"/>
  <c r="L89" i="4" l="1"/>
  <c r="N93" i="3"/>
  <c r="P92" i="3"/>
  <c r="I89" i="4"/>
  <c r="M89" i="4"/>
  <c r="N89" i="4"/>
  <c r="I93" i="3"/>
  <c r="J93" i="3" l="1"/>
  <c r="A90" i="4"/>
  <c r="K93" i="3"/>
  <c r="D90" i="4" l="1"/>
  <c r="G90" i="4" s="1"/>
  <c r="F90" i="4"/>
  <c r="B90" i="4"/>
  <c r="C90" i="4" s="1"/>
  <c r="C94" i="3" l="1"/>
  <c r="B94" i="3"/>
  <c r="E94" i="3"/>
  <c r="G93" i="3" s="1"/>
  <c r="A94" i="3"/>
  <c r="D94" i="3"/>
  <c r="J90" i="4"/>
  <c r="E90" i="4"/>
  <c r="L94" i="3" l="1"/>
  <c r="K90" i="4"/>
  <c r="O94" i="3" s="1"/>
  <c r="M94" i="3"/>
  <c r="F94" i="3"/>
  <c r="H90" i="4"/>
  <c r="N94" i="3" l="1"/>
  <c r="P93" i="3"/>
  <c r="H94" i="3"/>
  <c r="I94" i="3" s="1"/>
  <c r="L90" i="4"/>
  <c r="I90" i="4" s="1"/>
  <c r="J94" i="3" l="1"/>
  <c r="A91" i="4"/>
  <c r="M90" i="4"/>
  <c r="K94" i="3" s="1"/>
  <c r="N90" i="4"/>
  <c r="D91" i="4" l="1"/>
  <c r="G91" i="4" s="1"/>
  <c r="F91" i="4"/>
  <c r="B91" i="4"/>
  <c r="C91" i="4" s="1"/>
  <c r="B95" i="3" l="1"/>
  <c r="C95" i="3"/>
  <c r="A95" i="3"/>
  <c r="D95" i="3"/>
  <c r="E95" i="3"/>
  <c r="G94" i="3" s="1"/>
  <c r="J91" i="4"/>
  <c r="E91" i="4"/>
  <c r="H91" i="4" l="1"/>
  <c r="F95" i="3"/>
  <c r="G95" i="3" s="1"/>
  <c r="K91" i="4"/>
  <c r="O95" i="3" s="1"/>
  <c r="L95" i="3"/>
  <c r="M95" i="3"/>
  <c r="N95" i="3" l="1"/>
  <c r="P94" i="3"/>
  <c r="L91" i="4"/>
  <c r="H95" i="3"/>
  <c r="I95" i="3" s="1"/>
  <c r="M91" i="4" l="1"/>
  <c r="N91" i="4"/>
  <c r="I91" i="4"/>
  <c r="J95" i="3" l="1"/>
  <c r="A92" i="4"/>
  <c r="K95" i="3"/>
  <c r="D92" i="4" l="1"/>
  <c r="G92" i="4" s="1"/>
  <c r="F92" i="4"/>
  <c r="B92" i="4"/>
  <c r="C92" i="4" s="1"/>
  <c r="E96" i="3" l="1"/>
  <c r="C96" i="3"/>
  <c r="A96" i="3"/>
  <c r="D96" i="3"/>
  <c r="B96" i="3"/>
  <c r="J92" i="4"/>
  <c r="E92" i="4"/>
  <c r="L96" i="3" l="1"/>
  <c r="K92" i="4"/>
  <c r="O96" i="3" s="1"/>
  <c r="M96" i="3"/>
  <c r="H92" i="4"/>
  <c r="F96" i="3"/>
  <c r="G96" i="3" s="1"/>
  <c r="H96" i="3" l="1"/>
  <c r="I96" i="3" s="1"/>
  <c r="L92" i="4"/>
  <c r="I92" i="4" s="1"/>
  <c r="N96" i="3"/>
  <c r="P95" i="3"/>
  <c r="A93" i="4" l="1"/>
  <c r="M92" i="4"/>
  <c r="K96" i="3" s="1"/>
  <c r="N92" i="4"/>
  <c r="J96" i="3" l="1"/>
  <c r="D93" i="4"/>
  <c r="G93" i="4" s="1"/>
  <c r="F93" i="4"/>
  <c r="B93" i="4"/>
  <c r="C93" i="4" s="1"/>
  <c r="A97" i="3" l="1"/>
  <c r="B97" i="3"/>
  <c r="E97" i="3"/>
  <c r="D97" i="3"/>
  <c r="C97" i="3"/>
  <c r="E93" i="4"/>
  <c r="H93" i="4" l="1"/>
  <c r="J93" i="4" s="1"/>
  <c r="M97" i="3" s="1"/>
  <c r="F97" i="3"/>
  <c r="L97" i="3" l="1"/>
  <c r="K93" i="4"/>
  <c r="O97" i="3" s="1"/>
  <c r="N97" i="3" s="1"/>
  <c r="P96" i="3"/>
  <c r="L93" i="4"/>
  <c r="H97" i="3"/>
  <c r="I97" i="3" s="1"/>
  <c r="M93" i="4" l="1"/>
  <c r="N93" i="4"/>
  <c r="I93" i="4"/>
  <c r="J97" i="3" l="1"/>
  <c r="A94" i="4"/>
  <c r="K97" i="3"/>
  <c r="D94" i="4" l="1"/>
  <c r="G94" i="4" s="1"/>
  <c r="F94" i="4"/>
  <c r="B94" i="4"/>
  <c r="C94" i="4" s="1"/>
  <c r="E94" i="4"/>
  <c r="D98" i="3" l="1"/>
  <c r="B98" i="3"/>
  <c r="E98" i="3"/>
  <c r="G97" i="3" s="1"/>
  <c r="A98" i="3"/>
  <c r="C98" i="3"/>
  <c r="H94" i="4" l="1"/>
  <c r="F98" i="3"/>
  <c r="J94" i="4" l="1"/>
  <c r="L94" i="4" s="1"/>
  <c r="I94" i="4" s="1"/>
  <c r="H98" i="3"/>
  <c r="N94" i="4" l="1"/>
  <c r="M94" i="4"/>
  <c r="K98" i="3" s="1"/>
  <c r="K94" i="4"/>
  <c r="M98" i="3"/>
  <c r="I98" i="3" s="1"/>
  <c r="L98" i="3"/>
  <c r="J98" i="3" l="1"/>
  <c r="P97" i="3"/>
  <c r="O98" i="3"/>
  <c r="N98" i="3" s="1"/>
  <c r="A95" i="4"/>
  <c r="D95" i="4" l="1"/>
  <c r="B95" i="4"/>
  <c r="C95" i="4"/>
  <c r="G95" i="4" l="1"/>
  <c r="F95" i="4"/>
  <c r="D99" i="3" s="1"/>
  <c r="E95" i="4"/>
  <c r="C99" i="3" l="1"/>
  <c r="B99" i="3"/>
  <c r="A99" i="3"/>
  <c r="E99" i="3"/>
  <c r="G98" i="3" s="1"/>
  <c r="F99" i="3"/>
  <c r="H95" i="4"/>
  <c r="J95" i="4" s="1"/>
  <c r="L99" i="3" s="1"/>
  <c r="K95" i="4" l="1"/>
  <c r="O99" i="3" s="1"/>
  <c r="M99" i="3"/>
  <c r="P98" i="3" s="1"/>
  <c r="H99" i="3"/>
  <c r="I99" i="3" s="1"/>
  <c r="L95" i="4"/>
  <c r="N99" i="3" l="1"/>
  <c r="M95" i="4"/>
  <c r="N95" i="4"/>
  <c r="I95" i="4"/>
  <c r="J99" i="3" l="1"/>
  <c r="A96" i="4"/>
  <c r="K99" i="3"/>
  <c r="D96" i="4" l="1"/>
  <c r="G96" i="4" s="1"/>
  <c r="F96" i="4"/>
  <c r="B96" i="4"/>
  <c r="C96" i="4" s="1"/>
  <c r="D100" i="3" l="1"/>
  <c r="E100" i="3"/>
  <c r="G99" i="3" s="1"/>
  <c r="C100" i="3"/>
  <c r="B100" i="3"/>
  <c r="A100" i="3"/>
  <c r="J96" i="4"/>
  <c r="E96" i="4"/>
  <c r="L100" i="3" l="1"/>
  <c r="M100" i="3"/>
  <c r="K96" i="4"/>
  <c r="O100" i="3" s="1"/>
  <c r="H96" i="4"/>
  <c r="F100" i="3"/>
  <c r="G100" i="3" s="1"/>
  <c r="N100" i="3" l="1"/>
  <c r="P99" i="3"/>
  <c r="H100" i="3"/>
  <c r="I100" i="3" s="1"/>
  <c r="L96" i="4"/>
  <c r="I96" i="4" l="1"/>
  <c r="N96" i="4"/>
  <c r="M96" i="4"/>
  <c r="K100" i="3" l="1"/>
  <c r="J100" i="3"/>
  <c r="A97" i="4"/>
  <c r="D97" i="4" l="1"/>
  <c r="G97" i="4" s="1"/>
  <c r="F97" i="4"/>
  <c r="B97" i="4"/>
  <c r="C97" i="4" s="1"/>
  <c r="E97" i="4"/>
  <c r="E101" i="3" l="1"/>
  <c r="A101" i="3"/>
  <c r="B101" i="3"/>
  <c r="C101" i="3"/>
  <c r="D101" i="3"/>
  <c r="F101" i="3" l="1"/>
  <c r="H97" i="4"/>
  <c r="J97" i="4" l="1"/>
  <c r="L97" i="4" s="1"/>
  <c r="H101" i="3"/>
  <c r="I97" i="4" l="1"/>
  <c r="N97" i="4"/>
  <c r="M97" i="4"/>
  <c r="L101" i="3"/>
  <c r="K97" i="4"/>
  <c r="O101" i="3" s="1"/>
  <c r="M101" i="3"/>
  <c r="P100" i="3" s="1"/>
  <c r="K101" i="3" l="1"/>
  <c r="I101" i="3"/>
  <c r="N101" i="3"/>
  <c r="J101" i="3"/>
  <c r="A98" i="4"/>
  <c r="D98" i="4" l="1"/>
  <c r="G98" i="4" s="1"/>
  <c r="F98" i="4"/>
  <c r="B98" i="4"/>
  <c r="C98" i="4" s="1"/>
  <c r="A102" i="3" l="1"/>
  <c r="D102" i="3"/>
  <c r="C102" i="3"/>
  <c r="E102" i="3"/>
  <c r="G101" i="3" s="1"/>
  <c r="B102" i="3"/>
  <c r="J98" i="4"/>
  <c r="E98" i="4"/>
  <c r="L102" i="3" l="1"/>
  <c r="K98" i="4"/>
  <c r="O102" i="3" s="1"/>
  <c r="M102" i="3"/>
  <c r="H98" i="4"/>
  <c r="F102" i="3"/>
  <c r="G102" i="3" s="1"/>
  <c r="H102" i="3" l="1"/>
  <c r="I102" i="3" s="1"/>
  <c r="L98" i="4"/>
  <c r="N102" i="3"/>
  <c r="P101" i="3"/>
  <c r="I98" i="4" l="1"/>
  <c r="M98" i="4"/>
  <c r="N98" i="4"/>
  <c r="K102" i="3" l="1"/>
  <c r="J102" i="3"/>
  <c r="A99" i="4"/>
  <c r="D99" i="4" l="1"/>
  <c r="G99" i="4" s="1"/>
  <c r="F99" i="4"/>
  <c r="B99" i="4"/>
  <c r="C99" i="4" s="1"/>
  <c r="E103" i="3" l="1"/>
  <c r="C103" i="3"/>
  <c r="A103" i="3"/>
  <c r="B103" i="3"/>
  <c r="D103" i="3"/>
  <c r="J99" i="4"/>
  <c r="E99" i="4"/>
  <c r="L103" i="3" l="1"/>
  <c r="K99" i="4"/>
  <c r="O103" i="3" s="1"/>
  <c r="M103" i="3"/>
  <c r="F103" i="3"/>
  <c r="H99" i="4"/>
  <c r="N103" i="3" l="1"/>
  <c r="P102" i="3"/>
  <c r="H103" i="3"/>
  <c r="I103" i="3" s="1"/>
  <c r="L99" i="4"/>
  <c r="I99" i="4" s="1"/>
  <c r="J103" i="3" l="1"/>
  <c r="A100" i="4"/>
  <c r="M99" i="4"/>
  <c r="K103" i="3" s="1"/>
  <c r="N99" i="4"/>
  <c r="D100" i="4" l="1"/>
  <c r="G100" i="4" s="1"/>
  <c r="F100" i="4"/>
  <c r="B100" i="4"/>
  <c r="C100" i="4" s="1"/>
  <c r="A104" i="3" l="1"/>
  <c r="C104" i="3"/>
  <c r="D104" i="3"/>
  <c r="E104" i="3"/>
  <c r="G103" i="3" s="1"/>
  <c r="B104" i="3"/>
  <c r="J100" i="4"/>
  <c r="E100" i="4"/>
  <c r="F104" i="3" l="1"/>
  <c r="G104" i="3" s="1"/>
  <c r="H100" i="4"/>
  <c r="L104" i="3"/>
  <c r="K100" i="4"/>
  <c r="O104" i="3" s="1"/>
  <c r="M104" i="3"/>
  <c r="L100" i="4" l="1"/>
  <c r="I100" i="4" s="1"/>
  <c r="H104" i="3"/>
  <c r="I104" i="3" s="1"/>
  <c r="N104" i="3"/>
  <c r="P103" i="3"/>
  <c r="A101" i="4" l="1"/>
  <c r="M100" i="4"/>
  <c r="K104" i="3" s="1"/>
  <c r="N100" i="4"/>
  <c r="J104" i="3" l="1"/>
  <c r="D101" i="4"/>
  <c r="G101" i="4" s="1"/>
  <c r="F101" i="4"/>
  <c r="B101" i="4"/>
  <c r="C101" i="4" s="1"/>
  <c r="C105" i="3" l="1"/>
  <c r="E105" i="3"/>
  <c r="A105" i="3"/>
  <c r="B105" i="3"/>
  <c r="D105" i="3"/>
  <c r="E101" i="4"/>
  <c r="F105" i="3" l="1"/>
  <c r="H101" i="4"/>
  <c r="J101" i="4" s="1"/>
  <c r="M105" i="3" s="1"/>
  <c r="L105" i="3" l="1"/>
  <c r="K101" i="4"/>
  <c r="O105" i="3" s="1"/>
  <c r="N105" i="3" s="1"/>
  <c r="L101" i="4"/>
  <c r="I101" i="4" s="1"/>
  <c r="H105" i="3"/>
  <c r="I105" i="3" s="1"/>
  <c r="P104" i="3"/>
  <c r="A102" i="4" l="1"/>
  <c r="M101" i="4"/>
  <c r="K105" i="3" s="1"/>
  <c r="N101" i="4"/>
  <c r="J105" i="3" l="1"/>
  <c r="D102" i="4"/>
  <c r="G102" i="4" s="1"/>
  <c r="F102" i="4"/>
  <c r="B102" i="4"/>
  <c r="C102" i="4" s="1"/>
  <c r="E106" i="3" l="1"/>
  <c r="G105" i="3" s="1"/>
  <c r="C106" i="3"/>
  <c r="D106" i="3"/>
  <c r="B106" i="3"/>
  <c r="A106" i="3"/>
  <c r="J102" i="4"/>
  <c r="E102" i="4"/>
  <c r="F106" i="3" l="1"/>
  <c r="H102" i="4"/>
  <c r="K102" i="4"/>
  <c r="O106" i="3" s="1"/>
  <c r="M106" i="3"/>
  <c r="L106" i="3"/>
  <c r="H106" i="3" l="1"/>
  <c r="I106" i="3" s="1"/>
  <c r="L102" i="4"/>
  <c r="I102" i="4" s="1"/>
  <c r="N106" i="3"/>
  <c r="P105" i="3"/>
  <c r="J106" i="3" l="1"/>
  <c r="A103" i="4"/>
  <c r="M102" i="4"/>
  <c r="K106" i="3" s="1"/>
  <c r="N102" i="4"/>
  <c r="D103" i="4" l="1"/>
  <c r="G103" i="4" s="1"/>
  <c r="F103" i="4"/>
  <c r="B103" i="4"/>
  <c r="C103" i="4" s="1"/>
  <c r="D107" i="3" l="1"/>
  <c r="A107" i="3"/>
  <c r="B107" i="3"/>
  <c r="C107" i="3"/>
  <c r="E107" i="3"/>
  <c r="G106" i="3" s="1"/>
  <c r="J103" i="4"/>
  <c r="E103" i="4"/>
  <c r="K103" i="4" l="1"/>
  <c r="O107" i="3" s="1"/>
  <c r="M107" i="3"/>
  <c r="L107" i="3"/>
  <c r="F107" i="3"/>
  <c r="H103" i="4"/>
  <c r="L103" i="4" l="1"/>
  <c r="I103" i="4" s="1"/>
  <c r="J107" i="3" s="1"/>
  <c r="H107" i="3"/>
  <c r="I107" i="3" s="1"/>
  <c r="N107" i="3"/>
  <c r="P106" i="3"/>
  <c r="A104" i="4" l="1"/>
  <c r="M103" i="4"/>
  <c r="K107" i="3" s="1"/>
  <c r="N103" i="4"/>
  <c r="D104" i="4" l="1"/>
  <c r="G104" i="4" s="1"/>
  <c r="F104" i="4"/>
  <c r="B104" i="4"/>
  <c r="C104" i="4" s="1"/>
  <c r="E108" i="3" l="1"/>
  <c r="G107" i="3" s="1"/>
  <c r="A108" i="3"/>
  <c r="C108" i="3"/>
  <c r="D108" i="3"/>
  <c r="B108" i="3"/>
  <c r="J104" i="4"/>
  <c r="E104" i="4"/>
  <c r="L108" i="3" l="1"/>
  <c r="K104" i="4"/>
  <c r="O108" i="3" s="1"/>
  <c r="M108" i="3"/>
  <c r="F108" i="3"/>
  <c r="H104" i="4"/>
  <c r="N108" i="3" l="1"/>
  <c r="P107" i="3"/>
  <c r="H108" i="3"/>
  <c r="I108" i="3" s="1"/>
  <c r="L104" i="4"/>
  <c r="M104" i="4" l="1"/>
  <c r="N104" i="4"/>
  <c r="I104" i="4"/>
  <c r="K108" i="3" l="1"/>
  <c r="J108" i="3"/>
  <c r="A105" i="4"/>
  <c r="D105" i="4" l="1"/>
  <c r="G105" i="4" s="1"/>
  <c r="F105" i="4"/>
  <c r="B105" i="4"/>
  <c r="C105" i="4" s="1"/>
  <c r="C109" i="3" l="1"/>
  <c r="B109" i="3"/>
  <c r="E109" i="3"/>
  <c r="G108" i="3" s="1"/>
  <c r="A109" i="3"/>
  <c r="D109" i="3"/>
  <c r="E105" i="4"/>
  <c r="H105" i="4" l="1"/>
  <c r="J105" i="4" s="1"/>
  <c r="L109" i="3" s="1"/>
  <c r="F109" i="3"/>
  <c r="K105" i="4" l="1"/>
  <c r="O109" i="3" s="1"/>
  <c r="M109" i="3"/>
  <c r="P108" i="3" s="1"/>
  <c r="L105" i="4"/>
  <c r="H109" i="3"/>
  <c r="I109" i="3" l="1"/>
  <c r="N109" i="3"/>
  <c r="M105" i="4"/>
  <c r="N105" i="4"/>
  <c r="I105" i="4"/>
  <c r="J109" i="3" l="1"/>
  <c r="K109" i="3"/>
  <c r="A106" i="4"/>
  <c r="D106" i="4" l="1"/>
  <c r="G106" i="4" s="1"/>
  <c r="F106" i="4"/>
  <c r="B106" i="4"/>
  <c r="C106" i="4" s="1"/>
  <c r="C110" i="3" l="1"/>
  <c r="A110" i="3"/>
  <c r="D110" i="3"/>
  <c r="B110" i="3"/>
  <c r="E110" i="3"/>
  <c r="G109" i="3" s="1"/>
  <c r="J106" i="4"/>
  <c r="E106" i="4"/>
  <c r="H106" i="4" l="1"/>
  <c r="F110" i="3"/>
  <c r="M110" i="3"/>
  <c r="K106" i="4"/>
  <c r="O110" i="3" s="1"/>
  <c r="L110" i="3"/>
  <c r="N110" i="3" l="1"/>
  <c r="P109" i="3"/>
  <c r="H110" i="3"/>
  <c r="I110" i="3" s="1"/>
  <c r="L106" i="4"/>
  <c r="I106" i="4" s="1"/>
  <c r="A107" i="4" l="1"/>
  <c r="N106" i="4"/>
  <c r="M106" i="4"/>
  <c r="K110" i="3" s="1"/>
  <c r="D107" i="4" l="1"/>
  <c r="G107" i="4" s="1"/>
  <c r="F107" i="4"/>
  <c r="B107" i="4"/>
  <c r="C107" i="4" s="1"/>
  <c r="J110" i="3"/>
  <c r="E111" i="3" l="1"/>
  <c r="G110" i="3" s="1"/>
  <c r="B111" i="3"/>
  <c r="A111" i="3"/>
  <c r="D111" i="3"/>
  <c r="C111" i="3"/>
  <c r="E107" i="4"/>
  <c r="F111" i="3" l="1"/>
  <c r="H107" i="4"/>
  <c r="H111" i="3" l="1"/>
  <c r="J107" i="4"/>
  <c r="K107" i="4" l="1"/>
  <c r="O111" i="3" s="1"/>
  <c r="L111" i="3"/>
  <c r="M111" i="3"/>
  <c r="L107" i="4"/>
  <c r="N111" i="3" l="1"/>
  <c r="P110" i="3"/>
  <c r="M107" i="4"/>
  <c r="N107" i="4"/>
  <c r="I107" i="4"/>
  <c r="I111" i="3"/>
  <c r="J111" i="3" l="1"/>
  <c r="K111" i="3"/>
  <c r="A108" i="4"/>
  <c r="D108" i="4" l="1"/>
  <c r="G108" i="4" s="1"/>
  <c r="F108" i="4"/>
  <c r="B108" i="4"/>
  <c r="C108" i="4" s="1"/>
  <c r="E112" i="3" l="1"/>
  <c r="G111" i="3" s="1"/>
  <c r="B112" i="3"/>
  <c r="C112" i="3"/>
  <c r="A112" i="3"/>
  <c r="D112" i="3"/>
  <c r="E108" i="4"/>
  <c r="H108" i="4" l="1"/>
  <c r="J108" i="4" s="1"/>
  <c r="M112" i="3" s="1"/>
  <c r="F112" i="3"/>
  <c r="L112" i="3" l="1"/>
  <c r="K108" i="4"/>
  <c r="O112" i="3" s="1"/>
  <c r="N112" i="3" s="1"/>
  <c r="P111" i="3"/>
  <c r="H112" i="3"/>
  <c r="I112" i="3" s="1"/>
  <c r="L108" i="4"/>
  <c r="M108" i="4" l="1"/>
  <c r="N108" i="4"/>
  <c r="I108" i="4"/>
  <c r="J112" i="3" l="1"/>
  <c r="A109" i="4"/>
  <c r="B109" i="4" s="1"/>
  <c r="C109" i="4" s="1"/>
  <c r="K112" i="3"/>
  <c r="D109" i="4" l="1"/>
  <c r="G109" i="4" s="1"/>
  <c r="F109" i="4"/>
  <c r="E109" i="4"/>
  <c r="F113" i="3" l="1"/>
  <c r="H109" i="4"/>
  <c r="B113" i="3"/>
  <c r="C113" i="3"/>
  <c r="E113" i="3"/>
  <c r="G112" i="3" s="1"/>
  <c r="D113" i="3"/>
  <c r="A113" i="3"/>
  <c r="H113" i="3" l="1"/>
  <c r="J109" i="4"/>
  <c r="K109" i="4" l="1"/>
  <c r="O113" i="3" s="1"/>
  <c r="M113" i="3"/>
  <c r="L113" i="3"/>
  <c r="L109" i="4"/>
  <c r="I113" i="3"/>
  <c r="N113" i="3" l="1"/>
  <c r="P112" i="3"/>
  <c r="N109" i="4"/>
  <c r="M109" i="4"/>
  <c r="I109" i="4"/>
  <c r="J113" i="3" l="1"/>
  <c r="K113" i="3"/>
  <c r="A110" i="4"/>
  <c r="D110" i="4" l="1"/>
  <c r="G110" i="4" s="1"/>
  <c r="F110" i="4"/>
  <c r="B110" i="4"/>
  <c r="C110" i="4" s="1"/>
  <c r="A114" i="3" l="1"/>
  <c r="B114" i="3"/>
  <c r="D114" i="3"/>
  <c r="C114" i="3"/>
  <c r="E114" i="3"/>
  <c r="G113" i="3" s="1"/>
  <c r="E110" i="4"/>
  <c r="H110" i="4" l="1"/>
  <c r="F114" i="3"/>
  <c r="H114" i="3" l="1"/>
  <c r="J110" i="4"/>
  <c r="L114" i="3" l="1"/>
  <c r="M114" i="3"/>
  <c r="K110" i="4"/>
  <c r="O114" i="3" s="1"/>
  <c r="L110" i="4"/>
  <c r="N114" i="3" l="1"/>
  <c r="P113" i="3"/>
  <c r="N110" i="4"/>
  <c r="M110" i="4"/>
  <c r="I110" i="4"/>
  <c r="I114" i="3"/>
  <c r="K114" i="3" l="1"/>
  <c r="J114" i="3"/>
  <c r="A111" i="4"/>
  <c r="D111" i="4" l="1"/>
  <c r="G111" i="4" s="1"/>
  <c r="F111" i="4"/>
  <c r="B111" i="4"/>
  <c r="C111" i="4" s="1"/>
  <c r="A115" i="3" l="1"/>
  <c r="D115" i="3"/>
  <c r="C115" i="3"/>
  <c r="E115" i="3"/>
  <c r="G114" i="3" s="1"/>
  <c r="B115" i="3"/>
  <c r="J111" i="4"/>
  <c r="E111" i="4"/>
  <c r="F115" i="3" l="1"/>
  <c r="G115" i="3" s="1"/>
  <c r="H111" i="4"/>
  <c r="K111" i="4"/>
  <c r="O115" i="3" s="1"/>
  <c r="M115" i="3"/>
  <c r="P114" i="3" s="1"/>
  <c r="L115" i="3"/>
  <c r="N115" i="3" l="1"/>
  <c r="L111" i="4"/>
  <c r="H115" i="3"/>
  <c r="I115" i="3" s="1"/>
  <c r="I111" i="4" l="1"/>
  <c r="M111" i="4"/>
  <c r="N111" i="4"/>
  <c r="K115" i="3" l="1"/>
  <c r="J115" i="3"/>
  <c r="A112" i="4"/>
  <c r="D112" i="4" l="1"/>
  <c r="G112" i="4" s="1"/>
  <c r="F112" i="4"/>
  <c r="B112" i="4"/>
  <c r="C112" i="4" s="1"/>
  <c r="J112" i="4" l="1"/>
  <c r="E112" i="4"/>
  <c r="E116" i="3"/>
  <c r="C116" i="3"/>
  <c r="D116" i="3"/>
  <c r="B116" i="3"/>
  <c r="A116" i="3"/>
  <c r="M116" i="3" l="1"/>
  <c r="K112" i="4"/>
  <c r="O116" i="3" s="1"/>
  <c r="L116" i="3"/>
  <c r="H112" i="4"/>
  <c r="F116" i="3"/>
  <c r="H116" i="3" l="1"/>
  <c r="I116" i="3" s="1"/>
  <c r="L112" i="4"/>
  <c r="I112" i="4" s="1"/>
  <c r="P115" i="3"/>
  <c r="N116" i="3"/>
  <c r="A113" i="4" l="1"/>
  <c r="M112" i="4"/>
  <c r="K116" i="3" s="1"/>
  <c r="N112" i="4"/>
  <c r="D113" i="4" l="1"/>
  <c r="G113" i="4" s="1"/>
  <c r="J116" i="3"/>
  <c r="F113" i="4"/>
  <c r="B113" i="4"/>
  <c r="C113" i="4" s="1"/>
  <c r="J113" i="4" l="1"/>
  <c r="E113" i="4"/>
  <c r="E117" i="3"/>
  <c r="G116" i="3" s="1"/>
  <c r="A117" i="3"/>
  <c r="B117" i="3"/>
  <c r="D117" i="3"/>
  <c r="C117" i="3"/>
  <c r="K113" i="4" l="1"/>
  <c r="O117" i="3" s="1"/>
  <c r="L117" i="3"/>
  <c r="M117" i="3"/>
  <c r="H113" i="4"/>
  <c r="F117" i="3"/>
  <c r="H117" i="3" l="1"/>
  <c r="I117" i="3" s="1"/>
  <c r="L113" i="4"/>
  <c r="N117" i="3"/>
  <c r="P116" i="3"/>
  <c r="M113" i="4" l="1"/>
  <c r="N113" i="4"/>
  <c r="I113" i="4"/>
  <c r="K117" i="3" l="1"/>
  <c r="J117" i="3"/>
  <c r="A114" i="4"/>
  <c r="D114" i="4" l="1"/>
  <c r="G114" i="4" s="1"/>
  <c r="F114" i="4"/>
  <c r="B114" i="4"/>
  <c r="C114" i="4" s="1"/>
  <c r="B118" i="3" l="1"/>
  <c r="E118" i="3"/>
  <c r="G117" i="3" s="1"/>
  <c r="C118" i="3"/>
  <c r="D118" i="3"/>
  <c r="A118" i="3"/>
  <c r="E114" i="4"/>
  <c r="F118" i="3" l="1"/>
  <c r="H114" i="4"/>
  <c r="H118" i="3" l="1"/>
  <c r="J114" i="4"/>
  <c r="M118" i="3" l="1"/>
  <c r="P117" i="3" s="1"/>
  <c r="K114" i="4"/>
  <c r="O118" i="3" s="1"/>
  <c r="L118" i="3"/>
  <c r="L114" i="4"/>
  <c r="I118" i="3"/>
  <c r="I114" i="4" l="1"/>
  <c r="N114" i="4"/>
  <c r="M114" i="4"/>
  <c r="N118" i="3"/>
  <c r="K118" i="3" l="1"/>
  <c r="J118" i="3"/>
  <c r="A115" i="4"/>
  <c r="B115" i="4" s="1"/>
  <c r="C115" i="4" s="1"/>
  <c r="D115" i="4" l="1"/>
  <c r="G115" i="4" s="1"/>
  <c r="F115" i="4"/>
  <c r="E115" i="4"/>
  <c r="D119" i="3" l="1"/>
  <c r="E119" i="3"/>
  <c r="G118" i="3" s="1"/>
  <c r="A119" i="3"/>
  <c r="B119" i="3"/>
  <c r="C119" i="3"/>
  <c r="F119" i="3" l="1"/>
  <c r="H115" i="4"/>
  <c r="J115" i="4" l="1"/>
  <c r="L115" i="4" s="1"/>
  <c r="H119" i="3"/>
  <c r="I115" i="4" l="1"/>
  <c r="M115" i="4"/>
  <c r="N115" i="4"/>
  <c r="L119" i="3"/>
  <c r="K115" i="4"/>
  <c r="M119" i="3"/>
  <c r="P118" i="3" s="1"/>
  <c r="J119" i="3" l="1"/>
  <c r="K119" i="3"/>
  <c r="O119" i="3"/>
  <c r="A116" i="4"/>
  <c r="I119" i="3"/>
  <c r="D116" i="4" l="1"/>
  <c r="G116" i="4" s="1"/>
  <c r="N119" i="3"/>
  <c r="B116" i="4"/>
  <c r="C116" i="4" s="1"/>
  <c r="F116" i="4" l="1"/>
  <c r="E116" i="4"/>
  <c r="H116" i="4" l="1"/>
  <c r="F120" i="3"/>
  <c r="B120" i="3"/>
  <c r="A120" i="3"/>
  <c r="E120" i="3"/>
  <c r="G119" i="3" s="1"/>
  <c r="C120" i="3"/>
  <c r="D120" i="3"/>
  <c r="H120" i="3" l="1"/>
  <c r="J116" i="4"/>
  <c r="L120" i="3" l="1"/>
  <c r="M120" i="3"/>
  <c r="P119" i="3" s="1"/>
  <c r="K116" i="4"/>
  <c r="O120" i="3" s="1"/>
  <c r="L116" i="4"/>
  <c r="I120" i="3" l="1"/>
  <c r="N120" i="3"/>
  <c r="M116" i="4"/>
  <c r="N116" i="4"/>
  <c r="I116" i="4"/>
  <c r="K120" i="3" l="1"/>
  <c r="A117" i="4"/>
  <c r="J120" i="3"/>
  <c r="D117" i="4" l="1"/>
  <c r="G117" i="4" s="1"/>
  <c r="F117" i="4"/>
  <c r="B117" i="4"/>
  <c r="C117" i="4" s="1"/>
  <c r="C121" i="3" l="1"/>
  <c r="E121" i="3"/>
  <c r="G120" i="3" s="1"/>
  <c r="A121" i="3"/>
  <c r="D121" i="3"/>
  <c r="B121" i="3"/>
  <c r="E117" i="4"/>
  <c r="H117" i="4" l="1"/>
  <c r="F121" i="3"/>
  <c r="H121" i="3" l="1"/>
  <c r="J117" i="4"/>
  <c r="L121" i="3" l="1"/>
  <c r="M121" i="3"/>
  <c r="K117" i="4"/>
  <c r="O121" i="3" s="1"/>
  <c r="L117" i="4"/>
  <c r="N121" i="3" l="1"/>
  <c r="P120" i="3"/>
  <c r="N117" i="4"/>
  <c r="M117" i="4"/>
  <c r="I117" i="4"/>
  <c r="I121" i="3"/>
  <c r="K121" i="3" l="1"/>
  <c r="A118" i="4"/>
  <c r="J121" i="3"/>
  <c r="D118" i="4" l="1"/>
  <c r="G118" i="4" s="1"/>
  <c r="F118" i="4"/>
  <c r="B118" i="4"/>
  <c r="C118" i="4" s="1"/>
  <c r="A122" i="3" l="1"/>
  <c r="E122" i="3"/>
  <c r="G121" i="3" s="1"/>
  <c r="D122" i="3"/>
  <c r="B122" i="3"/>
  <c r="C122" i="3"/>
  <c r="J118" i="4"/>
  <c r="E118" i="4"/>
  <c r="L122" i="3" l="1"/>
  <c r="M122" i="3"/>
  <c r="P121" i="3" s="1"/>
  <c r="K118" i="4"/>
  <c r="O122" i="3" s="1"/>
  <c r="H118" i="4"/>
  <c r="F122" i="3"/>
  <c r="G122" i="3" s="1"/>
  <c r="N122" i="3" l="1"/>
  <c r="L118" i="4"/>
  <c r="H122" i="3"/>
  <c r="I122" i="3" s="1"/>
  <c r="I118" i="4" l="1"/>
  <c r="N118" i="4"/>
  <c r="M118" i="4"/>
  <c r="K122" i="3" l="1"/>
  <c r="J122" i="3"/>
  <c r="A119" i="4"/>
  <c r="D119" i="4" l="1"/>
  <c r="G119" i="4" s="1"/>
  <c r="F119" i="4"/>
  <c r="B119" i="4"/>
  <c r="C119" i="4" s="1"/>
  <c r="C123" i="3" l="1"/>
  <c r="D123" i="3"/>
  <c r="A123" i="3"/>
  <c r="E123" i="3"/>
  <c r="B123" i="3"/>
  <c r="J119" i="4"/>
  <c r="E119" i="4"/>
  <c r="F123" i="3" l="1"/>
  <c r="H119" i="4"/>
  <c r="L123" i="3"/>
  <c r="K119" i="4"/>
  <c r="O123" i="3" s="1"/>
  <c r="M123" i="3"/>
  <c r="L119" i="4" l="1"/>
  <c r="H123" i="3"/>
  <c r="I123" i="3" s="1"/>
  <c r="N123" i="3"/>
  <c r="P122" i="3"/>
  <c r="N119" i="4" l="1"/>
  <c r="M119" i="4"/>
  <c r="I119" i="4"/>
  <c r="K123" i="3" l="1"/>
  <c r="J123" i="3"/>
  <c r="A120" i="4"/>
  <c r="D120" i="4" l="1"/>
  <c r="G120" i="4" s="1"/>
  <c r="F120" i="4"/>
  <c r="B120" i="4"/>
  <c r="C120" i="4" s="1"/>
  <c r="D124" i="3" l="1"/>
  <c r="C124" i="3"/>
  <c r="A124" i="3"/>
  <c r="E124" i="3"/>
  <c r="G123" i="3" s="1"/>
  <c r="B124" i="3"/>
  <c r="J120" i="4"/>
  <c r="E120" i="4"/>
  <c r="M124" i="3" l="1"/>
  <c r="L124" i="3"/>
  <c r="K120" i="4"/>
  <c r="O124" i="3" s="1"/>
  <c r="H120" i="4"/>
  <c r="F124" i="3"/>
  <c r="G124" i="3" s="1"/>
  <c r="N124" i="3" l="1"/>
  <c r="P123" i="3"/>
  <c r="L120" i="4"/>
  <c r="H124" i="3"/>
  <c r="I124" i="3" s="1"/>
  <c r="I120" i="4" l="1"/>
  <c r="N120" i="4"/>
  <c r="M120" i="4"/>
  <c r="K124" i="3" l="1"/>
  <c r="J124" i="3"/>
  <c r="A121" i="4"/>
  <c r="D121" i="4" l="1"/>
  <c r="G121" i="4" s="1"/>
  <c r="F121" i="4"/>
  <c r="B121" i="4"/>
  <c r="C121" i="4" s="1"/>
  <c r="C125" i="3" l="1"/>
  <c r="D125" i="3"/>
  <c r="B125" i="3"/>
  <c r="E125" i="3"/>
  <c r="A125" i="3"/>
  <c r="J121" i="4"/>
  <c r="E121" i="4"/>
  <c r="K121" i="4" l="1"/>
  <c r="O125" i="3" s="1"/>
  <c r="M125" i="3"/>
  <c r="L125" i="3"/>
  <c r="F125" i="3"/>
  <c r="H121" i="4"/>
  <c r="H125" i="3" s="1"/>
  <c r="I125" i="3" s="1"/>
  <c r="N125" i="3" l="1"/>
  <c r="P124" i="3"/>
  <c r="L121" i="4"/>
  <c r="I121" i="4" l="1"/>
  <c r="M121" i="4"/>
  <c r="N121" i="4"/>
  <c r="K125" i="3" l="1"/>
  <c r="J125" i="3"/>
  <c r="A122" i="4"/>
  <c r="D122" i="4" l="1"/>
  <c r="G122" i="4" s="1"/>
  <c r="F122" i="4"/>
  <c r="B122" i="4"/>
  <c r="C122" i="4" s="1"/>
  <c r="B126" i="3" l="1"/>
  <c r="D126" i="3"/>
  <c r="C126" i="3"/>
  <c r="A126" i="3"/>
  <c r="E126" i="3"/>
  <c r="G125" i="3" s="1"/>
  <c r="J122" i="4"/>
  <c r="E122" i="4"/>
  <c r="M126" i="3" l="1"/>
  <c r="L126" i="3"/>
  <c r="K122" i="4"/>
  <c r="O126" i="3" s="1"/>
  <c r="F126" i="3"/>
  <c r="G126" i="3" s="1"/>
  <c r="H122" i="4"/>
  <c r="H126" i="3" l="1"/>
  <c r="I126" i="3" s="1"/>
  <c r="L122" i="4"/>
  <c r="N126" i="3"/>
  <c r="P125" i="3"/>
  <c r="I122" i="4" l="1"/>
  <c r="N122" i="4"/>
  <c r="M122" i="4"/>
  <c r="K126" i="3" l="1"/>
  <c r="J126" i="3"/>
  <c r="A123" i="4"/>
  <c r="D123" i="4" l="1"/>
  <c r="B123" i="4"/>
  <c r="C123" i="4"/>
  <c r="G123" i="4" l="1"/>
  <c r="F123" i="4"/>
  <c r="C127" i="3" s="1"/>
  <c r="E123" i="4"/>
  <c r="A127" i="3" l="1"/>
  <c r="D127" i="3"/>
  <c r="B127" i="3"/>
  <c r="E127" i="3"/>
  <c r="H123" i="4"/>
  <c r="J123" i="4" s="1"/>
  <c r="M127" i="3" s="1"/>
  <c r="P126" i="3" s="1"/>
  <c r="F127" i="3"/>
  <c r="L127" i="3" l="1"/>
  <c r="K123" i="4"/>
  <c r="O127" i="3" s="1"/>
  <c r="N127" i="3" s="1"/>
  <c r="H127" i="3"/>
  <c r="I127" i="3" s="1"/>
  <c r="L123" i="4"/>
  <c r="I123" i="4" s="1"/>
  <c r="A124" i="4" l="1"/>
  <c r="N123" i="4"/>
  <c r="M123" i="4"/>
  <c r="K127" i="3" s="1"/>
  <c r="J127" i="3" l="1"/>
  <c r="D124" i="4"/>
  <c r="G124" i="4" s="1"/>
  <c r="F124" i="4"/>
  <c r="B124" i="4"/>
  <c r="C124" i="4" s="1"/>
  <c r="E128" i="3" l="1"/>
  <c r="G127" i="3" s="1"/>
  <c r="A128" i="3"/>
  <c r="C128" i="3"/>
  <c r="D128" i="3"/>
  <c r="B128" i="3"/>
  <c r="J124" i="4"/>
  <c r="E124" i="4"/>
  <c r="L128" i="3" l="1"/>
  <c r="M128" i="3"/>
  <c r="K124" i="4"/>
  <c r="O128" i="3" s="1"/>
  <c r="F128" i="3"/>
  <c r="G128" i="3" s="1"/>
  <c r="H124" i="4"/>
  <c r="N128" i="3" l="1"/>
  <c r="P127" i="3"/>
  <c r="L124" i="4"/>
  <c r="I124" i="4" s="1"/>
  <c r="J128" i="3" s="1"/>
  <c r="H128" i="3"/>
  <c r="I128" i="3" s="1"/>
  <c r="M124" i="4" l="1"/>
  <c r="K128" i="3" s="1"/>
  <c r="N124" i="4"/>
  <c r="A125" i="4"/>
  <c r="D125" i="4" l="1"/>
  <c r="G125" i="4" s="1"/>
  <c r="F125" i="4"/>
  <c r="B125" i="4"/>
  <c r="C125" i="4" s="1"/>
  <c r="A129" i="3" l="1"/>
  <c r="C129" i="3"/>
  <c r="E129" i="3"/>
  <c r="D129" i="3"/>
  <c r="B129" i="3"/>
  <c r="J125" i="4"/>
  <c r="E125" i="4"/>
  <c r="M129" i="3" l="1"/>
  <c r="K125" i="4"/>
  <c r="O129" i="3" s="1"/>
  <c r="L129" i="3"/>
  <c r="H125" i="4"/>
  <c r="F129" i="3"/>
  <c r="N129" i="3" l="1"/>
  <c r="P128" i="3"/>
  <c r="H129" i="3"/>
  <c r="I129" i="3" s="1"/>
  <c r="L125" i="4"/>
  <c r="I125" i="4" s="1"/>
  <c r="J129" i="3" l="1"/>
  <c r="A126" i="4"/>
  <c r="N125" i="4"/>
  <c r="M125" i="4"/>
  <c r="K129" i="3" s="1"/>
  <c r="D126" i="4" l="1"/>
  <c r="G126" i="4" s="1"/>
  <c r="F126" i="4"/>
  <c r="B126" i="4"/>
  <c r="C126" i="4" s="1"/>
  <c r="E130" i="3" l="1"/>
  <c r="G129" i="3" s="1"/>
  <c r="D130" i="3"/>
  <c r="B130" i="3"/>
  <c r="C130" i="3"/>
  <c r="A130" i="3"/>
  <c r="J126" i="4"/>
  <c r="E126" i="4"/>
  <c r="M130" i="3" l="1"/>
  <c r="P129" i="3" s="1"/>
  <c r="K126" i="4"/>
  <c r="O130" i="3" s="1"/>
  <c r="L130" i="3"/>
  <c r="F130" i="3"/>
  <c r="H126" i="4"/>
  <c r="N130" i="3" l="1"/>
  <c r="L126" i="4"/>
  <c r="H130" i="3"/>
  <c r="I130" i="3" s="1"/>
  <c r="I126" i="4" l="1"/>
  <c r="N126" i="4"/>
  <c r="M126" i="4"/>
  <c r="K130" i="3" l="1"/>
  <c r="J130" i="3"/>
  <c r="A127" i="4"/>
  <c r="D127" i="4" l="1"/>
  <c r="G127" i="4" s="1"/>
  <c r="F127" i="4"/>
  <c r="B127" i="4"/>
  <c r="C127" i="4" s="1"/>
  <c r="C131" i="3" l="1"/>
  <c r="B131" i="3"/>
  <c r="A131" i="3"/>
  <c r="D131" i="3"/>
  <c r="E131" i="3"/>
  <c r="G130" i="3" s="1"/>
  <c r="J127" i="4"/>
  <c r="E127" i="4"/>
  <c r="H127" i="4" l="1"/>
  <c r="F131" i="3"/>
  <c r="G131" i="3" s="1"/>
  <c r="L131" i="3"/>
  <c r="K127" i="4"/>
  <c r="O131" i="3" s="1"/>
  <c r="M131" i="3"/>
  <c r="N131" i="3" l="1"/>
  <c r="P130" i="3"/>
  <c r="L127" i="4"/>
  <c r="H131" i="3"/>
  <c r="I131" i="3" s="1"/>
  <c r="I127" i="4" l="1"/>
  <c r="N127" i="4"/>
  <c r="M127" i="4"/>
  <c r="J131" i="3" l="1"/>
  <c r="A128" i="4"/>
  <c r="K131" i="3"/>
  <c r="D128" i="4" l="1"/>
  <c r="G128" i="4" s="1"/>
  <c r="F128" i="4"/>
  <c r="B128" i="4"/>
  <c r="C128" i="4" s="1"/>
  <c r="E132" i="3" l="1"/>
  <c r="B132" i="3"/>
  <c r="A132" i="3"/>
  <c r="C132" i="3"/>
  <c r="D132" i="3"/>
  <c r="J128" i="4"/>
  <c r="E128" i="4"/>
  <c r="H128" i="4" l="1"/>
  <c r="F132" i="3"/>
  <c r="K128" i="4"/>
  <c r="O132" i="3" s="1"/>
  <c r="L132" i="3"/>
  <c r="M132" i="3"/>
  <c r="P131" i="3" s="1"/>
  <c r="N132" i="3" l="1"/>
  <c r="H132" i="3"/>
  <c r="I132" i="3" s="1"/>
  <c r="L128" i="4"/>
  <c r="M128" i="4" l="1"/>
  <c r="N128" i="4"/>
  <c r="I128" i="4"/>
  <c r="J132" i="3" l="1"/>
  <c r="K132" i="3"/>
  <c r="A129" i="4"/>
  <c r="D129" i="4" l="1"/>
  <c r="G129" i="4" s="1"/>
  <c r="F129" i="4"/>
  <c r="B129" i="4"/>
  <c r="C129" i="4" s="1"/>
  <c r="B133" i="3" l="1"/>
  <c r="D133" i="3"/>
  <c r="E133" i="3"/>
  <c r="G132" i="3" s="1"/>
  <c r="A133" i="3"/>
  <c r="C133" i="3"/>
  <c r="J129" i="4"/>
  <c r="E129" i="4"/>
  <c r="F133" i="3" l="1"/>
  <c r="H129" i="4"/>
  <c r="K129" i="4"/>
  <c r="O133" i="3" s="1"/>
  <c r="M133" i="3"/>
  <c r="L133" i="3"/>
  <c r="H133" i="3" l="1"/>
  <c r="I133" i="3" s="1"/>
  <c r="L129" i="4"/>
  <c r="I129" i="4" s="1"/>
  <c r="N133" i="3"/>
  <c r="P132" i="3"/>
  <c r="J133" i="3" l="1"/>
  <c r="A130" i="4"/>
  <c r="N129" i="4"/>
  <c r="M129" i="4"/>
  <c r="K133" i="3" s="1"/>
  <c r="D130" i="4" l="1"/>
  <c r="G130" i="4" s="1"/>
  <c r="F130" i="4"/>
  <c r="B130" i="4"/>
  <c r="C130" i="4" s="1"/>
  <c r="J130" i="4" l="1"/>
  <c r="E130" i="4"/>
  <c r="A134" i="3"/>
  <c r="B134" i="3"/>
  <c r="E134" i="3"/>
  <c r="G133" i="3" s="1"/>
  <c r="D134" i="3"/>
  <c r="C134" i="3"/>
  <c r="H130" i="4" l="1"/>
  <c r="F134" i="3"/>
  <c r="K130" i="4"/>
  <c r="O134" i="3" s="1"/>
  <c r="L134" i="3"/>
  <c r="M134" i="3"/>
  <c r="N134" i="3" l="1"/>
  <c r="P133" i="3"/>
  <c r="L130" i="4"/>
  <c r="H134" i="3"/>
  <c r="I134" i="3" s="1"/>
  <c r="M130" i="4" l="1"/>
  <c r="N130" i="4"/>
  <c r="I130" i="4"/>
  <c r="K134" i="3" l="1"/>
  <c r="J134" i="3"/>
  <c r="A131" i="4"/>
  <c r="D131" i="4" l="1"/>
  <c r="G131" i="4" s="1"/>
  <c r="F131" i="4"/>
  <c r="B131" i="4"/>
  <c r="C131" i="4" s="1"/>
  <c r="B135" i="3" l="1"/>
  <c r="D135" i="3"/>
  <c r="E135" i="3"/>
  <c r="G134" i="3" s="1"/>
  <c r="C135" i="3"/>
  <c r="A135" i="3"/>
  <c r="J131" i="4"/>
  <c r="E131" i="4"/>
  <c r="H131" i="4" l="1"/>
  <c r="F135" i="3"/>
  <c r="M135" i="3"/>
  <c r="K131" i="4"/>
  <c r="O135" i="3" s="1"/>
  <c r="L135" i="3"/>
  <c r="P134" i="3" l="1"/>
  <c r="N135" i="3"/>
  <c r="H135" i="3"/>
  <c r="I135" i="3" s="1"/>
  <c r="L131" i="4"/>
  <c r="I131" i="4" l="1"/>
  <c r="N131" i="4"/>
  <c r="M131" i="4"/>
  <c r="K135" i="3" l="1"/>
  <c r="J135" i="3"/>
  <c r="A132" i="4"/>
  <c r="D132" i="4" l="1"/>
  <c r="G132" i="4" s="1"/>
  <c r="F132" i="4"/>
  <c r="B132" i="4"/>
  <c r="C132" i="4" s="1"/>
  <c r="A136" i="3" l="1"/>
  <c r="E136" i="3"/>
  <c r="G135" i="3" s="1"/>
  <c r="D136" i="3"/>
  <c r="C136" i="3"/>
  <c r="B136" i="3"/>
  <c r="J132" i="4"/>
  <c r="E132" i="4"/>
  <c r="L136" i="3" l="1"/>
  <c r="K132" i="4"/>
  <c r="O136" i="3" s="1"/>
  <c r="M136" i="3"/>
  <c r="H132" i="4"/>
  <c r="F136" i="3"/>
  <c r="G136" i="3" s="1"/>
  <c r="L132" i="4" l="1"/>
  <c r="I132" i="4" s="1"/>
  <c r="H136" i="3"/>
  <c r="I136" i="3" s="1"/>
  <c r="N136" i="3"/>
  <c r="P135" i="3"/>
  <c r="J136" i="3" l="1"/>
  <c r="A133" i="4"/>
  <c r="M132" i="4"/>
  <c r="K136" i="3" s="1"/>
  <c r="N132" i="4"/>
  <c r="D133" i="4" l="1"/>
  <c r="G133" i="4" s="1"/>
  <c r="F133" i="4"/>
  <c r="B133" i="4"/>
  <c r="C133" i="4" s="1"/>
  <c r="J133" i="4" l="1"/>
  <c r="E133" i="4"/>
  <c r="D137" i="3"/>
  <c r="E137" i="3"/>
  <c r="A137" i="3"/>
  <c r="B137" i="3"/>
  <c r="C137" i="3"/>
  <c r="L137" i="3" l="1"/>
  <c r="K133" i="4"/>
  <c r="O137" i="3" s="1"/>
  <c r="M137" i="3"/>
  <c r="H133" i="4"/>
  <c r="F137" i="3"/>
  <c r="G137" i="3" s="1"/>
  <c r="H137" i="3" l="1"/>
  <c r="I137" i="3" s="1"/>
  <c r="L133" i="4"/>
  <c r="N137" i="3"/>
  <c r="P136" i="3"/>
  <c r="M133" i="4" l="1"/>
  <c r="N133" i="4"/>
  <c r="I133" i="4"/>
  <c r="J137" i="3" l="1"/>
  <c r="A134" i="4"/>
  <c r="K137" i="3"/>
  <c r="D134" i="4" l="1"/>
  <c r="G134" i="4" s="1"/>
  <c r="F134" i="4"/>
  <c r="B134" i="4"/>
  <c r="C134" i="4" s="1"/>
  <c r="E134" i="4"/>
  <c r="D138" i="3" l="1"/>
  <c r="A138" i="3"/>
  <c r="E138" i="3"/>
  <c r="C138" i="3"/>
  <c r="B138" i="3"/>
  <c r="H134" i="4" l="1"/>
  <c r="F138" i="3"/>
  <c r="J134" i="4" l="1"/>
  <c r="L134" i="4" s="1"/>
  <c r="H138" i="3"/>
  <c r="N134" i="4" l="1"/>
  <c r="M134" i="4"/>
  <c r="I134" i="4"/>
  <c r="L138" i="3"/>
  <c r="K134" i="4"/>
  <c r="O138" i="3" s="1"/>
  <c r="M138" i="3"/>
  <c r="I138" i="3" s="1"/>
  <c r="K138" i="3" l="1"/>
  <c r="J138" i="3"/>
  <c r="A135" i="4"/>
  <c r="P137" i="3"/>
  <c r="N138" i="3"/>
  <c r="D135" i="4" l="1"/>
  <c r="G135" i="4" s="1"/>
  <c r="F135" i="4"/>
  <c r="B135" i="4"/>
  <c r="C135" i="4" s="1"/>
  <c r="B139" i="3" l="1"/>
  <c r="A139" i="3"/>
  <c r="C139" i="3"/>
  <c r="D139" i="3"/>
  <c r="E139" i="3"/>
  <c r="G138" i="3" s="1"/>
  <c r="E135" i="4"/>
  <c r="F139" i="3" l="1"/>
  <c r="H135" i="4"/>
  <c r="H139" i="3" l="1"/>
  <c r="J135" i="4"/>
  <c r="L135" i="4" s="1"/>
  <c r="N135" i="4" l="1"/>
  <c r="M135" i="4"/>
  <c r="I135" i="4"/>
  <c r="M139" i="3"/>
  <c r="P138" i="3" s="1"/>
  <c r="L139" i="3"/>
  <c r="K135" i="4"/>
  <c r="I139" i="3" l="1"/>
  <c r="O139" i="3"/>
  <c r="N139" i="3" s="1"/>
  <c r="A136" i="4"/>
  <c r="K139" i="3"/>
  <c r="J139" i="3"/>
  <c r="D136" i="4" l="1"/>
  <c r="G136" i="4" s="1"/>
  <c r="F136" i="4"/>
  <c r="B136" i="4"/>
  <c r="C136" i="4" s="1"/>
  <c r="B140" i="3" l="1"/>
  <c r="C140" i="3"/>
  <c r="E140" i="3"/>
  <c r="G139" i="3" s="1"/>
  <c r="A140" i="3"/>
  <c r="D140" i="3"/>
  <c r="E136" i="4"/>
  <c r="H136" i="4" l="1"/>
  <c r="J136" i="4" s="1"/>
  <c r="M140" i="3" s="1"/>
  <c r="P139" i="3" s="1"/>
  <c r="F140" i="3"/>
  <c r="K136" i="4" l="1"/>
  <c r="O140" i="3" s="1"/>
  <c r="N140" i="3" s="1"/>
  <c r="L140" i="3"/>
  <c r="H140" i="3"/>
  <c r="I140" i="3" s="1"/>
  <c r="L136" i="4"/>
  <c r="I136" i="4" s="1"/>
  <c r="A137" i="4" l="1"/>
  <c r="N136" i="4"/>
  <c r="M136" i="4"/>
  <c r="J140" i="3" s="1"/>
  <c r="D137" i="4" l="1"/>
  <c r="G137" i="4" s="1"/>
  <c r="K140" i="3"/>
  <c r="B137" i="4"/>
  <c r="C137" i="4" s="1"/>
  <c r="E137" i="4"/>
  <c r="F137" i="4" l="1"/>
  <c r="F141" i="3" l="1"/>
  <c r="H137" i="4"/>
  <c r="A141" i="3"/>
  <c r="B141" i="3"/>
  <c r="C141" i="3"/>
  <c r="E141" i="3"/>
  <c r="G140" i="3" s="1"/>
  <c r="D141" i="3"/>
  <c r="J137" i="4" l="1"/>
  <c r="L137" i="4" s="1"/>
  <c r="H141" i="3"/>
  <c r="N137" i="4" l="1"/>
  <c r="M137" i="4"/>
  <c r="I137" i="4"/>
  <c r="M141" i="3"/>
  <c r="P140" i="3" s="1"/>
  <c r="K137" i="4"/>
  <c r="O141" i="3" s="1"/>
  <c r="L141" i="3"/>
  <c r="N141" i="3" l="1"/>
  <c r="I141" i="3"/>
  <c r="J141" i="3"/>
  <c r="K141" i="3"/>
  <c r="A138" i="4"/>
  <c r="D138" i="4" l="1"/>
  <c r="G138" i="4" s="1"/>
  <c r="F138" i="4"/>
  <c r="B138" i="4"/>
  <c r="C138" i="4" s="1"/>
  <c r="A142" i="3" l="1"/>
  <c r="B142" i="3"/>
  <c r="C142" i="3"/>
  <c r="D142" i="3"/>
  <c r="E142" i="3"/>
  <c r="G141" i="3" s="1"/>
  <c r="E138" i="4"/>
  <c r="H138" i="4" l="1"/>
  <c r="F142" i="3"/>
  <c r="H142" i="3" l="1"/>
  <c r="J138" i="4"/>
  <c r="L138" i="4" s="1"/>
  <c r="I138" i="4" l="1"/>
  <c r="N138" i="4"/>
  <c r="M138" i="4"/>
  <c r="L142" i="3"/>
  <c r="M142" i="3"/>
  <c r="P141" i="3" s="1"/>
  <c r="K138" i="4"/>
  <c r="O142" i="3" s="1"/>
  <c r="K142" i="3" l="1"/>
  <c r="I142" i="3"/>
  <c r="N142" i="3"/>
  <c r="J142" i="3"/>
  <c r="A139" i="4"/>
  <c r="D139" i="4" l="1"/>
  <c r="G139" i="4" s="1"/>
  <c r="F139" i="4"/>
  <c r="B139" i="4"/>
  <c r="C139" i="4" s="1"/>
  <c r="B143" i="3" l="1"/>
  <c r="A143" i="3"/>
  <c r="E143" i="3"/>
  <c r="G142" i="3" s="1"/>
  <c r="C143" i="3"/>
  <c r="D143" i="3"/>
  <c r="E139" i="4"/>
  <c r="H139" i="4" l="1"/>
  <c r="J139" i="4" s="1"/>
  <c r="L143" i="3" s="1"/>
  <c r="F143" i="3"/>
  <c r="K139" i="4" l="1"/>
  <c r="O143" i="3" s="1"/>
  <c r="N143" i="3" s="1"/>
  <c r="M143" i="3"/>
  <c r="L139" i="4"/>
  <c r="H143" i="3"/>
  <c r="I143" i="3" s="1"/>
  <c r="P142" i="3"/>
  <c r="M139" i="4" l="1"/>
  <c r="N139" i="4"/>
  <c r="I139" i="4"/>
  <c r="A140" i="4" l="1"/>
  <c r="J143" i="3"/>
  <c r="K143" i="3"/>
  <c r="D140" i="4" l="1"/>
  <c r="G140" i="4" s="1"/>
  <c r="F140" i="4"/>
  <c r="B140" i="4"/>
  <c r="C140" i="4" s="1"/>
  <c r="B144" i="3" l="1"/>
  <c r="C144" i="3"/>
  <c r="A144" i="3"/>
  <c r="E144" i="3"/>
  <c r="G143" i="3" s="1"/>
  <c r="D144" i="3"/>
  <c r="J140" i="4"/>
  <c r="E140" i="4"/>
  <c r="F144" i="3" l="1"/>
  <c r="G144" i="3" s="1"/>
  <c r="H140" i="4"/>
  <c r="L144" i="3"/>
  <c r="K140" i="4"/>
  <c r="O144" i="3" s="1"/>
  <c r="M144" i="3"/>
  <c r="H144" i="3" l="1"/>
  <c r="I144" i="3" s="1"/>
  <c r="L140" i="4"/>
  <c r="I140" i="4" s="1"/>
  <c r="N144" i="3"/>
  <c r="P143" i="3"/>
  <c r="J144" i="3" l="1"/>
  <c r="A141" i="4"/>
  <c r="M140" i="4"/>
  <c r="K144" i="3" s="1"/>
  <c r="N140" i="4"/>
  <c r="D141" i="4" l="1"/>
  <c r="G141" i="4" s="1"/>
  <c r="F141" i="4"/>
  <c r="B141" i="4"/>
  <c r="C141" i="4" s="1"/>
  <c r="C145" i="3" l="1"/>
  <c r="D145" i="3"/>
  <c r="B145" i="3"/>
  <c r="E145" i="3"/>
  <c r="A145" i="3"/>
  <c r="J141" i="4"/>
  <c r="E141" i="4"/>
  <c r="K141" i="4" l="1"/>
  <c r="O145" i="3" s="1"/>
  <c r="L145" i="3"/>
  <c r="M145" i="3"/>
  <c r="P144" i="3" s="1"/>
  <c r="F145" i="3"/>
  <c r="H141" i="4"/>
  <c r="H145" i="3" l="1"/>
  <c r="I145" i="3" s="1"/>
  <c r="L141" i="4"/>
  <c r="I141" i="4" s="1"/>
  <c r="N145" i="3"/>
  <c r="N141" i="4" l="1"/>
  <c r="M141" i="4"/>
  <c r="K145" i="3" s="1"/>
  <c r="A142" i="4"/>
  <c r="D142" i="4" l="1"/>
  <c r="G142" i="4" s="1"/>
  <c r="J145" i="3"/>
  <c r="F142" i="4"/>
  <c r="B142" i="4"/>
  <c r="C142" i="4" s="1"/>
  <c r="E146" i="3" l="1"/>
  <c r="G145" i="3" s="1"/>
  <c r="C146" i="3"/>
  <c r="B146" i="3"/>
  <c r="A146" i="3"/>
  <c r="D146" i="3"/>
  <c r="E142" i="4"/>
  <c r="F146" i="3" l="1"/>
  <c r="H142" i="4"/>
  <c r="H146" i="3" l="1"/>
  <c r="J142" i="4"/>
  <c r="L142" i="4" s="1"/>
  <c r="N142" i="4" l="1"/>
  <c r="M142" i="4"/>
  <c r="I142" i="4"/>
  <c r="K142" i="4"/>
  <c r="L146" i="3"/>
  <c r="M146" i="3"/>
  <c r="K146" i="3" l="1"/>
  <c r="I146" i="3"/>
  <c r="P145" i="3"/>
  <c r="J146" i="3"/>
  <c r="O146" i="3"/>
  <c r="A143" i="4"/>
  <c r="D143" i="4" l="1"/>
  <c r="G143" i="4" s="1"/>
  <c r="F143" i="4"/>
  <c r="B143" i="4"/>
  <c r="C143" i="4" s="1"/>
  <c r="N146" i="3"/>
  <c r="B147" i="3" l="1"/>
  <c r="C147" i="3"/>
  <c r="D147" i="3"/>
  <c r="E147" i="3"/>
  <c r="G146" i="3" s="1"/>
  <c r="A147" i="3"/>
  <c r="E143" i="4"/>
  <c r="H143" i="4" l="1"/>
  <c r="J143" i="4" s="1"/>
  <c r="M147" i="3" s="1"/>
  <c r="P146" i="3" s="1"/>
  <c r="F147" i="3"/>
  <c r="K143" i="4" l="1"/>
  <c r="O147" i="3" s="1"/>
  <c r="L147" i="3"/>
  <c r="L143" i="4"/>
  <c r="H147" i="3"/>
  <c r="I147" i="3" s="1"/>
  <c r="N147" i="3" l="1"/>
  <c r="I143" i="4"/>
  <c r="N143" i="4"/>
  <c r="M143" i="4"/>
  <c r="K147" i="3" l="1"/>
  <c r="J147" i="3"/>
  <c r="A144" i="4"/>
  <c r="B144" i="4" s="1"/>
  <c r="C144" i="4" s="1"/>
  <c r="D144" i="4" l="1"/>
  <c r="G144" i="4" s="1"/>
  <c r="F144" i="4"/>
  <c r="E144" i="4"/>
  <c r="H144" i="4" l="1"/>
  <c r="F148" i="3"/>
  <c r="D148" i="3"/>
  <c r="A148" i="3"/>
  <c r="B148" i="3"/>
  <c r="C148" i="3"/>
  <c r="E148" i="3"/>
  <c r="G147" i="3" s="1"/>
  <c r="H148" i="3" l="1"/>
  <c r="I148" i="3" s="1"/>
  <c r="J144" i="4"/>
  <c r="L148" i="3" l="1"/>
  <c r="M148" i="3"/>
  <c r="P147" i="3" s="1"/>
  <c r="K144" i="4"/>
  <c r="O148" i="3" s="1"/>
  <c r="L144" i="4"/>
  <c r="M144" i="4" l="1"/>
  <c r="N144" i="4"/>
  <c r="I144" i="4"/>
  <c r="N148" i="3"/>
  <c r="K148" i="3" l="1"/>
  <c r="J148" i="3"/>
  <c r="A145" i="4"/>
  <c r="B145" i="4" s="1"/>
  <c r="C145" i="4" s="1"/>
  <c r="D145" i="4" l="1"/>
  <c r="G145" i="4" s="1"/>
  <c r="F145" i="4"/>
  <c r="E145" i="4" l="1"/>
  <c r="B149" i="3"/>
  <c r="D149" i="3"/>
  <c r="A149" i="3"/>
  <c r="C149" i="3"/>
  <c r="E149" i="3"/>
  <c r="G148" i="3" s="1"/>
  <c r="H145" i="4" l="1"/>
  <c r="J145" i="4" s="1"/>
  <c r="K145" i="4" s="1"/>
  <c r="O149" i="3" s="1"/>
  <c r="F149" i="3"/>
  <c r="L149" i="3" l="1"/>
  <c r="M149" i="3"/>
  <c r="N149" i="3" s="1"/>
  <c r="H149" i="3"/>
  <c r="L145" i="4"/>
  <c r="I145" i="4" s="1"/>
  <c r="P148" i="3" l="1"/>
  <c r="I149" i="3"/>
  <c r="A146" i="4"/>
  <c r="N145" i="4"/>
  <c r="M145" i="4"/>
  <c r="K149" i="3" s="1"/>
  <c r="D146" i="4" l="1"/>
  <c r="G146" i="4" s="1"/>
  <c r="J149" i="3"/>
  <c r="F146" i="4"/>
  <c r="B146" i="4"/>
  <c r="C146" i="4" s="1"/>
  <c r="A150" i="3" l="1"/>
  <c r="E150" i="3"/>
  <c r="G149" i="3" s="1"/>
  <c r="B150" i="3"/>
  <c r="C150" i="3"/>
  <c r="D150" i="3"/>
  <c r="J146" i="4"/>
  <c r="E146" i="4"/>
  <c r="K146" i="4" l="1"/>
  <c r="O150" i="3" s="1"/>
  <c r="L150" i="3"/>
  <c r="M150" i="3"/>
  <c r="H146" i="4"/>
  <c r="F150" i="3"/>
  <c r="G150" i="3" s="1"/>
  <c r="N150" i="3" l="1"/>
  <c r="P149" i="3"/>
  <c r="L146" i="4"/>
  <c r="I146" i="4" s="1"/>
  <c r="H150" i="3"/>
  <c r="I150" i="3" s="1"/>
  <c r="A147" i="4" l="1"/>
  <c r="M146" i="4"/>
  <c r="K150" i="3" s="1"/>
  <c r="N146" i="4"/>
  <c r="J150" i="3" l="1"/>
  <c r="D147" i="4"/>
  <c r="B147" i="4"/>
  <c r="C147" i="4" s="1"/>
  <c r="F147" i="4" l="1"/>
  <c r="B151" i="3" s="1"/>
  <c r="G147" i="4"/>
  <c r="E147" i="4"/>
  <c r="A151" i="3" l="1"/>
  <c r="E151" i="3"/>
  <c r="D151" i="3"/>
  <c r="C151" i="3"/>
  <c r="F151" i="3"/>
  <c r="H147" i="4"/>
  <c r="J147" i="4" s="1"/>
  <c r="M151" i="3" s="1"/>
  <c r="P150" i="3" s="1"/>
  <c r="K147" i="4" l="1"/>
  <c r="O151" i="3" s="1"/>
  <c r="N151" i="3" s="1"/>
  <c r="L151" i="3"/>
  <c r="L147" i="4"/>
  <c r="I147" i="4" s="1"/>
  <c r="H151" i="3"/>
  <c r="I151" i="3" s="1"/>
  <c r="A148" i="4" l="1"/>
  <c r="N147" i="4"/>
  <c r="M147" i="4"/>
  <c r="K151" i="3" s="1"/>
  <c r="J151" i="3" l="1"/>
  <c r="D148" i="4"/>
  <c r="G148" i="4" s="1"/>
  <c r="F148" i="4"/>
  <c r="B148" i="4"/>
  <c r="C148" i="4" s="1"/>
  <c r="E152" i="3" l="1"/>
  <c r="G151" i="3" s="1"/>
  <c r="C152" i="3"/>
  <c r="B152" i="3"/>
  <c r="D152" i="3"/>
  <c r="A152" i="3"/>
  <c r="J148" i="4"/>
  <c r="E148" i="4"/>
  <c r="M152" i="3" l="1"/>
  <c r="P151" i="3" s="1"/>
  <c r="L152" i="3"/>
  <c r="K148" i="4"/>
  <c r="O152" i="3" s="1"/>
  <c r="H148" i="4"/>
  <c r="F152" i="3"/>
  <c r="G152" i="3" s="1"/>
  <c r="H152" i="3" l="1"/>
  <c r="I152" i="3" s="1"/>
  <c r="L148" i="4"/>
  <c r="N152" i="3"/>
  <c r="I148" i="4" l="1"/>
  <c r="M148" i="4"/>
  <c r="N148" i="4"/>
  <c r="K152" i="3" l="1"/>
  <c r="J152" i="3"/>
  <c r="A149" i="4"/>
  <c r="D149" i="4" l="1"/>
  <c r="G149" i="4" s="1"/>
  <c r="F149" i="4"/>
  <c r="B149" i="4"/>
  <c r="C149" i="4" s="1"/>
  <c r="C153" i="3" l="1"/>
  <c r="E153" i="3"/>
  <c r="A153" i="3"/>
  <c r="B153" i="3"/>
  <c r="D153" i="3"/>
  <c r="J149" i="4"/>
  <c r="E149" i="4"/>
  <c r="H149" i="4" l="1"/>
  <c r="F153" i="3"/>
  <c r="M153" i="3"/>
  <c r="L153" i="3"/>
  <c r="K149" i="4"/>
  <c r="O153" i="3" s="1"/>
  <c r="P152" i="3" l="1"/>
  <c r="N153" i="3"/>
  <c r="L149" i="4"/>
  <c r="H153" i="3"/>
  <c r="I153" i="3" s="1"/>
  <c r="I149" i="4" l="1"/>
  <c r="M149" i="4"/>
  <c r="N149" i="4"/>
  <c r="K153" i="3" l="1"/>
  <c r="J153" i="3"/>
  <c r="A150" i="4"/>
  <c r="D150" i="4" l="1"/>
  <c r="G150" i="4" s="1"/>
  <c r="F150" i="4"/>
  <c r="B150" i="4"/>
  <c r="C150" i="4" s="1"/>
  <c r="E150" i="4" l="1"/>
  <c r="E154" i="3"/>
  <c r="G153" i="3" s="1"/>
  <c r="C154" i="3"/>
  <c r="A154" i="3"/>
  <c r="B154" i="3"/>
  <c r="D154" i="3"/>
  <c r="F154" i="3" l="1"/>
  <c r="H150" i="4"/>
  <c r="J150" i="4" l="1"/>
  <c r="L150" i="4" s="1"/>
  <c r="H154" i="3"/>
  <c r="I150" i="4" l="1"/>
  <c r="M150" i="4"/>
  <c r="N150" i="4"/>
  <c r="L154" i="3"/>
  <c r="K150" i="4"/>
  <c r="M154" i="3"/>
  <c r="P153" i="3" s="1"/>
  <c r="K154" i="3" l="1"/>
  <c r="J154" i="3"/>
  <c r="I154" i="3"/>
  <c r="O154" i="3"/>
  <c r="N154" i="3" s="1"/>
  <c r="A151" i="4"/>
  <c r="D151" i="4" l="1"/>
  <c r="G151" i="4" s="1"/>
  <c r="F151" i="4"/>
  <c r="B151" i="4"/>
  <c r="C151" i="4" s="1"/>
  <c r="D155" i="3" l="1"/>
  <c r="E155" i="3"/>
  <c r="G154" i="3" s="1"/>
  <c r="C155" i="3"/>
  <c r="A155" i="3"/>
  <c r="B155" i="3"/>
  <c r="J151" i="4"/>
  <c r="E151" i="4"/>
  <c r="L155" i="3" l="1"/>
  <c r="K151" i="4"/>
  <c r="O155" i="3" s="1"/>
  <c r="M155" i="3"/>
  <c r="P154" i="3" s="1"/>
  <c r="F155" i="3"/>
  <c r="G155" i="3" s="1"/>
  <c r="H151" i="4"/>
  <c r="N155" i="3" l="1"/>
  <c r="H155" i="3"/>
  <c r="I155" i="3" s="1"/>
  <c r="L151" i="4"/>
  <c r="I151" i="4" s="1"/>
  <c r="J155" i="3" l="1"/>
  <c r="A152" i="4"/>
  <c r="N151" i="4"/>
  <c r="M151" i="4"/>
  <c r="K155" i="3" s="1"/>
  <c r="D152" i="4" l="1"/>
  <c r="G152" i="4" s="1"/>
  <c r="F152" i="4"/>
  <c r="B152" i="4"/>
  <c r="C152" i="4"/>
  <c r="C156" i="3" l="1"/>
  <c r="D156" i="3"/>
  <c r="E156" i="3"/>
  <c r="A156" i="3"/>
  <c r="B156" i="3"/>
  <c r="J152" i="4"/>
  <c r="E152" i="4"/>
  <c r="M156" i="3" l="1"/>
  <c r="P155" i="3" s="1"/>
  <c r="K152" i="4"/>
  <c r="O156" i="3" s="1"/>
  <c r="L156" i="3"/>
  <c r="F156" i="3"/>
  <c r="H152" i="4"/>
  <c r="L152" i="4" l="1"/>
  <c r="I152" i="4" s="1"/>
  <c r="H156" i="3"/>
  <c r="I156" i="3" s="1"/>
  <c r="N156" i="3"/>
  <c r="A153" i="4" l="1"/>
  <c r="M152" i="4"/>
  <c r="K156" i="3" s="1"/>
  <c r="N152" i="4"/>
  <c r="J156" i="3" l="1"/>
  <c r="D153" i="4"/>
  <c r="G153" i="4" s="1"/>
  <c r="F153" i="4"/>
  <c r="B153" i="4"/>
  <c r="C153" i="4" s="1"/>
  <c r="E153" i="4" l="1"/>
  <c r="B157" i="3"/>
  <c r="E157" i="3"/>
  <c r="G156" i="3" s="1"/>
  <c r="C157" i="3"/>
  <c r="A157" i="3"/>
  <c r="D157" i="3"/>
  <c r="F157" i="3" l="1"/>
  <c r="H153" i="4"/>
  <c r="J153" i="4" l="1"/>
  <c r="L153" i="4" s="1"/>
  <c r="I153" i="4" s="1"/>
  <c r="H157" i="3"/>
  <c r="M153" i="4" l="1"/>
  <c r="K157" i="3" s="1"/>
  <c r="N153" i="4"/>
  <c r="M157" i="3"/>
  <c r="P156" i="3" s="1"/>
  <c r="K153" i="4"/>
  <c r="O157" i="3" s="1"/>
  <c r="L157" i="3"/>
  <c r="I157" i="3" l="1"/>
  <c r="J157" i="3"/>
  <c r="N157" i="3"/>
  <c r="A154" i="4"/>
  <c r="D154" i="4" l="1"/>
  <c r="G154" i="4" s="1"/>
  <c r="F154" i="4"/>
  <c r="B154" i="4"/>
  <c r="C154" i="4" s="1"/>
  <c r="C158" i="3" l="1"/>
  <c r="E158" i="3"/>
  <c r="G157" i="3" s="1"/>
  <c r="B158" i="3"/>
  <c r="A158" i="3"/>
  <c r="D158" i="3"/>
  <c r="J154" i="4"/>
  <c r="E154" i="4"/>
  <c r="F158" i="3" l="1"/>
  <c r="G158" i="3" s="1"/>
  <c r="H154" i="4"/>
  <c r="M158" i="3"/>
  <c r="P157" i="3" s="1"/>
  <c r="L158" i="3"/>
  <c r="K154" i="4"/>
  <c r="O158" i="3" s="1"/>
  <c r="N158" i="3" l="1"/>
  <c r="H158" i="3"/>
  <c r="I158" i="3" s="1"/>
  <c r="L154" i="4"/>
  <c r="I154" i="4" l="1"/>
  <c r="M154" i="4"/>
  <c r="N154" i="4"/>
  <c r="K158" i="3" l="1"/>
  <c r="J158" i="3"/>
  <c r="A155" i="4"/>
  <c r="D155" i="4" l="1"/>
  <c r="B155" i="4"/>
  <c r="C155" i="4" s="1"/>
  <c r="G155" i="4" l="1"/>
  <c r="F155" i="4"/>
  <c r="A159" i="3" s="1"/>
  <c r="E155" i="4"/>
  <c r="B159" i="3" l="1"/>
  <c r="C159" i="3"/>
  <c r="D159" i="3"/>
  <c r="E159" i="3"/>
  <c r="F159" i="3"/>
  <c r="H155" i="4"/>
  <c r="J155" i="4" s="1"/>
  <c r="M159" i="3" s="1"/>
  <c r="P158" i="3" s="1"/>
  <c r="L159" i="3" l="1"/>
  <c r="K155" i="4"/>
  <c r="O159" i="3" s="1"/>
  <c r="N159" i="3" s="1"/>
  <c r="H159" i="3"/>
  <c r="I159" i="3" s="1"/>
  <c r="L155" i="4"/>
  <c r="M155" i="4" l="1"/>
  <c r="N155" i="4"/>
  <c r="I155" i="4"/>
  <c r="J159" i="3" l="1"/>
  <c r="K159" i="3"/>
  <c r="A156" i="4"/>
  <c r="D156" i="4" l="1"/>
  <c r="G156" i="4" s="1"/>
  <c r="F156" i="4"/>
  <c r="B156" i="4"/>
  <c r="C156" i="4" s="1"/>
  <c r="C160" i="3" l="1"/>
  <c r="D160" i="3"/>
  <c r="E160" i="3"/>
  <c r="G159" i="3" s="1"/>
  <c r="B160" i="3"/>
  <c r="A160" i="3"/>
  <c r="J156" i="4"/>
  <c r="E156" i="4"/>
  <c r="H156" i="4" l="1"/>
  <c r="F160" i="3"/>
  <c r="G160" i="3" s="1"/>
  <c r="L160" i="3"/>
  <c r="M160" i="3"/>
  <c r="K156" i="4"/>
  <c r="O160" i="3" s="1"/>
  <c r="N160" i="3" l="1"/>
  <c r="P159" i="3"/>
  <c r="L156" i="4"/>
  <c r="I156" i="4" s="1"/>
  <c r="H160" i="3"/>
  <c r="I160" i="3" s="1"/>
  <c r="J160" i="3" l="1"/>
  <c r="A157" i="4"/>
  <c r="N156" i="4"/>
  <c r="M156" i="4"/>
  <c r="K160" i="3" s="1"/>
  <c r="D157" i="4" l="1"/>
  <c r="G157" i="4" s="1"/>
  <c r="F157" i="4"/>
  <c r="B157" i="4"/>
  <c r="C157" i="4" s="1"/>
  <c r="C161" i="3" l="1"/>
  <c r="A161" i="3"/>
  <c r="E161" i="3"/>
  <c r="B161" i="3"/>
  <c r="D161" i="3"/>
  <c r="E157" i="4"/>
  <c r="H157" i="4" l="1"/>
  <c r="J157" i="4" s="1"/>
  <c r="M161" i="3" s="1"/>
  <c r="P160" i="3" s="1"/>
  <c r="F161" i="3"/>
  <c r="L161" i="3" l="1"/>
  <c r="K157" i="4"/>
  <c r="O161" i="3" s="1"/>
  <c r="N161" i="3" s="1"/>
  <c r="L157" i="4"/>
  <c r="I157" i="4" s="1"/>
  <c r="H161" i="3"/>
  <c r="I161" i="3" s="1"/>
  <c r="A158" i="4" l="1"/>
  <c r="N157" i="4"/>
  <c r="M157" i="4"/>
  <c r="K161" i="3" s="1"/>
  <c r="J161" i="3" l="1"/>
  <c r="D158" i="4"/>
  <c r="G158" i="4" s="1"/>
  <c r="F158" i="4"/>
  <c r="B158" i="4"/>
  <c r="C158" i="4" s="1"/>
  <c r="E162" i="3" l="1"/>
  <c r="G161" i="3" s="1"/>
  <c r="B162" i="3"/>
  <c r="D162" i="3"/>
  <c r="A162" i="3"/>
  <c r="C162" i="3"/>
  <c r="J158" i="4"/>
  <c r="E158" i="4"/>
  <c r="F162" i="3" l="1"/>
  <c r="H158" i="4"/>
  <c r="M162" i="3"/>
  <c r="P161" i="3" s="1"/>
  <c r="L162" i="3"/>
  <c r="K158" i="4"/>
  <c r="O162" i="3" s="1"/>
  <c r="N162" i="3" l="1"/>
  <c r="L158" i="4"/>
  <c r="I158" i="4" s="1"/>
  <c r="H162" i="3"/>
  <c r="I162" i="3" s="1"/>
  <c r="J162" i="3" l="1"/>
  <c r="A159" i="4"/>
  <c r="M158" i="4"/>
  <c r="K162" i="3" s="1"/>
  <c r="N158" i="4"/>
  <c r="D159" i="4" l="1"/>
  <c r="G159" i="4" s="1"/>
  <c r="F159" i="4"/>
  <c r="B159" i="4"/>
  <c r="C159" i="4" s="1"/>
  <c r="D163" i="3" l="1"/>
  <c r="C163" i="3"/>
  <c r="B163" i="3"/>
  <c r="E163" i="3"/>
  <c r="G162" i="3" s="1"/>
  <c r="A163" i="3"/>
  <c r="J159" i="4"/>
  <c r="E159" i="4"/>
  <c r="F163" i="3" l="1"/>
  <c r="G163" i="3" s="1"/>
  <c r="H159" i="4"/>
  <c r="L163" i="3"/>
  <c r="K159" i="4"/>
  <c r="O163" i="3" s="1"/>
  <c r="M163" i="3"/>
  <c r="P162" i="3" s="1"/>
  <c r="L159" i="4" l="1"/>
  <c r="I159" i="4" s="1"/>
  <c r="A160" i="4" s="1"/>
  <c r="H163" i="3"/>
  <c r="I163" i="3" s="1"/>
  <c r="N163" i="3"/>
  <c r="D160" i="4" l="1"/>
  <c r="G160" i="4" s="1"/>
  <c r="F160" i="4"/>
  <c r="B160" i="4"/>
  <c r="J163" i="3"/>
  <c r="M159" i="4"/>
  <c r="K163" i="3" s="1"/>
  <c r="N159" i="4"/>
  <c r="C160" i="4"/>
  <c r="C164" i="3" l="1"/>
  <c r="D164" i="3"/>
  <c r="E164" i="3"/>
  <c r="B164" i="3"/>
  <c r="A164" i="3"/>
  <c r="J160" i="4"/>
  <c r="E160" i="4"/>
  <c r="L164" i="3" l="1"/>
  <c r="M164" i="3"/>
  <c r="P163" i="3" s="1"/>
  <c r="K160" i="4"/>
  <c r="O164" i="3" s="1"/>
  <c r="H160" i="4"/>
  <c r="F164" i="3"/>
  <c r="N164" i="3" l="1"/>
  <c r="L160" i="4"/>
  <c r="I160" i="4" s="1"/>
  <c r="H164" i="3"/>
  <c r="I164" i="3" s="1"/>
  <c r="M160" i="4" l="1"/>
  <c r="K164" i="3" s="1"/>
  <c r="N160" i="4"/>
  <c r="A161" i="4"/>
  <c r="J164" i="3" l="1"/>
  <c r="D161" i="4"/>
  <c r="G161" i="4" s="1"/>
  <c r="F161" i="4"/>
  <c r="B161" i="4"/>
  <c r="C161" i="4" s="1"/>
  <c r="C165" i="3" l="1"/>
  <c r="D165" i="3"/>
  <c r="A165" i="3"/>
  <c r="E165" i="3"/>
  <c r="G164" i="3" s="1"/>
  <c r="B165" i="3"/>
  <c r="E161" i="4"/>
  <c r="F165" i="3" l="1"/>
  <c r="H161" i="4"/>
  <c r="J161" i="4" s="1"/>
  <c r="L165" i="3" s="1"/>
  <c r="K161" i="4" l="1"/>
  <c r="O165" i="3" s="1"/>
  <c r="M165" i="3"/>
  <c r="P164" i="3" s="1"/>
  <c r="L161" i="4"/>
  <c r="I161" i="4" s="1"/>
  <c r="H165" i="3"/>
  <c r="I165" i="3" l="1"/>
  <c r="N165" i="3"/>
  <c r="A162" i="4"/>
  <c r="N161" i="4"/>
  <c r="M161" i="4"/>
  <c r="K165" i="3" s="1"/>
  <c r="J165" i="3" l="1"/>
  <c r="D162" i="4"/>
  <c r="G162" i="4" s="1"/>
  <c r="F162" i="4"/>
  <c r="B162" i="4"/>
  <c r="C162" i="4" s="1"/>
  <c r="A166" i="3" l="1"/>
  <c r="D166" i="3"/>
  <c r="B166" i="3"/>
  <c r="C166" i="3"/>
  <c r="E166" i="3"/>
  <c r="G165" i="3" s="1"/>
  <c r="J162" i="4"/>
  <c r="E162" i="4"/>
  <c r="K162" i="4" l="1"/>
  <c r="O166" i="3" s="1"/>
  <c r="L166" i="3"/>
  <c r="M166" i="3"/>
  <c r="P165" i="3" s="1"/>
  <c r="F166" i="3"/>
  <c r="H162" i="4"/>
  <c r="N166" i="3" l="1"/>
  <c r="H166" i="3"/>
  <c r="I166" i="3" s="1"/>
  <c r="L162" i="4"/>
  <c r="I162" i="4" s="1"/>
  <c r="J166" i="3" l="1"/>
  <c r="A163" i="4"/>
  <c r="M162" i="4"/>
  <c r="K166" i="3" s="1"/>
  <c r="N162" i="4"/>
  <c r="D163" i="4" l="1"/>
  <c r="G163" i="4" s="1"/>
  <c r="F163" i="4"/>
  <c r="B163" i="4"/>
  <c r="C163" i="4" s="1"/>
  <c r="C167" i="3" l="1"/>
  <c r="D167" i="3"/>
  <c r="E167" i="3"/>
  <c r="G166" i="3" s="1"/>
  <c r="B167" i="3"/>
  <c r="A167" i="3"/>
  <c r="J163" i="4"/>
  <c r="E163" i="4"/>
  <c r="H163" i="4" l="1"/>
  <c r="F167" i="3"/>
  <c r="G167" i="3" s="1"/>
  <c r="K163" i="4"/>
  <c r="O167" i="3" s="1"/>
  <c r="L167" i="3"/>
  <c r="M167" i="3"/>
  <c r="P166" i="3" s="1"/>
  <c r="N167" i="3" l="1"/>
  <c r="H167" i="3"/>
  <c r="I167" i="3" s="1"/>
  <c r="L163" i="4"/>
  <c r="I163" i="4" s="1"/>
  <c r="N163" i="4" l="1"/>
  <c r="M163" i="4"/>
  <c r="K167" i="3" s="1"/>
  <c r="J167" i="3"/>
  <c r="A164" i="4"/>
  <c r="D164" i="4" l="1"/>
  <c r="G164" i="4" s="1"/>
  <c r="F164" i="4"/>
  <c r="B164" i="4"/>
  <c r="C164" i="4" s="1"/>
  <c r="E168" i="3" l="1"/>
  <c r="D168" i="3"/>
  <c r="C168" i="3"/>
  <c r="B168" i="3"/>
  <c r="A168" i="3"/>
  <c r="J164" i="4"/>
  <c r="E164" i="4"/>
  <c r="F168" i="3" l="1"/>
  <c r="G168" i="3" s="1"/>
  <c r="H164" i="4"/>
  <c r="L168" i="3"/>
  <c r="M168" i="3"/>
  <c r="K164" i="4"/>
  <c r="O168" i="3" s="1"/>
  <c r="N168" i="3" l="1"/>
  <c r="P167" i="3"/>
  <c r="H168" i="3"/>
  <c r="I168" i="3" s="1"/>
  <c r="L164" i="4"/>
  <c r="M164" i="4" l="1"/>
  <c r="N164" i="4"/>
  <c r="I164" i="4"/>
  <c r="J168" i="3" l="1"/>
  <c r="A165" i="4"/>
  <c r="K168" i="3"/>
  <c r="D165" i="4" l="1"/>
  <c r="G165" i="4" s="1"/>
  <c r="F165" i="4"/>
  <c r="B165" i="4"/>
  <c r="C165" i="4" s="1"/>
  <c r="A169" i="3" l="1"/>
  <c r="E169" i="3"/>
  <c r="C169" i="3"/>
  <c r="D169" i="3"/>
  <c r="B169" i="3"/>
  <c r="E165" i="4"/>
  <c r="H165" i="4" l="1"/>
  <c r="J165" i="4" s="1"/>
  <c r="M169" i="3" s="1"/>
  <c r="P168" i="3" s="1"/>
  <c r="F169" i="3"/>
  <c r="L169" i="3" l="1"/>
  <c r="K165" i="4"/>
  <c r="O169" i="3" s="1"/>
  <c r="N169" i="3" s="1"/>
  <c r="L165" i="4"/>
  <c r="I165" i="4" s="1"/>
  <c r="H169" i="3"/>
  <c r="I169" i="3" s="1"/>
  <c r="A166" i="4" l="1"/>
  <c r="N165" i="4"/>
  <c r="M165" i="4"/>
  <c r="K169" i="3" s="1"/>
  <c r="J169" i="3" l="1"/>
  <c r="D166" i="4"/>
  <c r="G166" i="4" s="1"/>
  <c r="F166" i="4"/>
  <c r="B166" i="4"/>
  <c r="C166" i="4" s="1"/>
  <c r="A170" i="3" l="1"/>
  <c r="B170" i="3"/>
  <c r="C170" i="3"/>
  <c r="D170" i="3"/>
  <c r="E170" i="3"/>
  <c r="G169" i="3" s="1"/>
  <c r="J166" i="4"/>
  <c r="E166" i="4"/>
  <c r="M170" i="3" l="1"/>
  <c r="P169" i="3" s="1"/>
  <c r="K166" i="4"/>
  <c r="O170" i="3" s="1"/>
  <c r="L170" i="3"/>
  <c r="H166" i="4"/>
  <c r="F170" i="3"/>
  <c r="N170" i="3" l="1"/>
  <c r="H170" i="3"/>
  <c r="I170" i="3" s="1"/>
  <c r="L166" i="4"/>
  <c r="I166" i="4" s="1"/>
  <c r="M166" i="4" l="1"/>
  <c r="K170" i="3" s="1"/>
  <c r="N166" i="4"/>
  <c r="J170" i="3"/>
  <c r="A167" i="4"/>
  <c r="D167" i="4" l="1"/>
  <c r="G167" i="4" s="1"/>
  <c r="F167" i="4"/>
  <c r="B167" i="4"/>
  <c r="C167" i="4" s="1"/>
  <c r="D171" i="3" l="1"/>
  <c r="E171" i="3"/>
  <c r="G170" i="3" s="1"/>
  <c r="B171" i="3"/>
  <c r="C171" i="3"/>
  <c r="A171" i="3"/>
  <c r="J167" i="4"/>
  <c r="E167" i="4"/>
  <c r="M171" i="3" l="1"/>
  <c r="P170" i="3" s="1"/>
  <c r="K167" i="4"/>
  <c r="O171" i="3" s="1"/>
  <c r="L171" i="3"/>
  <c r="H167" i="4"/>
  <c r="F171" i="3"/>
  <c r="G171" i="3" s="1"/>
  <c r="N171" i="3" l="1"/>
  <c r="H171" i="3"/>
  <c r="I171" i="3" s="1"/>
  <c r="L167" i="4"/>
  <c r="I167" i="4" s="1"/>
  <c r="A168" i="4" s="1"/>
  <c r="D168" i="4" l="1"/>
  <c r="G168" i="4" s="1"/>
  <c r="F168" i="4"/>
  <c r="B168" i="4"/>
  <c r="J171" i="3"/>
  <c r="N167" i="4"/>
  <c r="M167" i="4"/>
  <c r="K171" i="3" s="1"/>
  <c r="C168" i="4"/>
  <c r="D172" i="3" l="1"/>
  <c r="A172" i="3"/>
  <c r="C172" i="3"/>
  <c r="E172" i="3"/>
  <c r="B172" i="3"/>
  <c r="J168" i="4"/>
  <c r="E168" i="4"/>
  <c r="L172" i="3" l="1"/>
  <c r="M172" i="3"/>
  <c r="P171" i="3" s="1"/>
  <c r="K168" i="4"/>
  <c r="O172" i="3" s="1"/>
  <c r="N172" i="3" s="1"/>
  <c r="H168" i="4"/>
  <c r="F172" i="3"/>
  <c r="H172" i="3" l="1"/>
  <c r="I172" i="3" s="1"/>
  <c r="L168" i="4"/>
  <c r="I168" i="4" s="1"/>
  <c r="A169" i="4" s="1"/>
  <c r="D169" i="4" l="1"/>
  <c r="G169" i="4" s="1"/>
  <c r="N168" i="4"/>
  <c r="M168" i="4"/>
  <c r="K172" i="3" s="1"/>
  <c r="F169" i="4"/>
  <c r="B169" i="4"/>
  <c r="C169" i="4"/>
  <c r="J172" i="3" l="1"/>
  <c r="B173" i="3"/>
  <c r="E173" i="3"/>
  <c r="G172" i="3" s="1"/>
  <c r="A173" i="3"/>
  <c r="D173" i="3"/>
  <c r="C173" i="3"/>
  <c r="J169" i="4"/>
  <c r="E169" i="4"/>
  <c r="M173" i="3" l="1"/>
  <c r="P172" i="3" s="1"/>
  <c r="L173" i="3"/>
  <c r="K169" i="4"/>
  <c r="O173" i="3" s="1"/>
  <c r="N173" i="3" s="1"/>
  <c r="H169" i="4"/>
  <c r="F173" i="3"/>
  <c r="L169" i="4" l="1"/>
  <c r="I169" i="4" s="1"/>
  <c r="H173" i="3"/>
  <c r="I173" i="3" s="1"/>
  <c r="A170" i="4" l="1"/>
  <c r="N169" i="4"/>
  <c r="M169" i="4"/>
  <c r="J173" i="3" s="1"/>
  <c r="D170" i="4" l="1"/>
  <c r="G170" i="4" s="1"/>
  <c r="F170" i="4"/>
  <c r="B170" i="4"/>
  <c r="C170" i="4" s="1"/>
  <c r="K173" i="3"/>
  <c r="J170" i="4" l="1"/>
  <c r="E170" i="4"/>
  <c r="B174" i="3"/>
  <c r="C174" i="3"/>
  <c r="E174" i="3"/>
  <c r="G173" i="3" s="1"/>
  <c r="A174" i="3"/>
  <c r="D174" i="3"/>
  <c r="K170" i="4" l="1"/>
  <c r="O174" i="3" s="1"/>
  <c r="L174" i="3"/>
  <c r="M174" i="3"/>
  <c r="P173" i="3" s="1"/>
  <c r="H170" i="4"/>
  <c r="F174" i="3"/>
  <c r="G174" i="3" s="1"/>
  <c r="L170" i="4" l="1"/>
  <c r="H174" i="3"/>
  <c r="I174" i="3" s="1"/>
  <c r="N174" i="3"/>
  <c r="M170" i="4" l="1"/>
  <c r="N170" i="4"/>
  <c r="I170" i="4"/>
  <c r="A171" i="4" l="1"/>
  <c r="B171" i="4" s="1"/>
  <c r="C171" i="4" s="1"/>
  <c r="J174" i="3"/>
  <c r="K174" i="3"/>
  <c r="D171" i="4" l="1"/>
  <c r="G171" i="4" s="1"/>
  <c r="F171" i="4"/>
  <c r="E171" i="4"/>
  <c r="D175" i="3" l="1"/>
  <c r="E175" i="3"/>
  <c r="A175" i="3"/>
  <c r="B175" i="3"/>
  <c r="C175" i="3"/>
  <c r="F175" i="3" l="1"/>
  <c r="H171" i="4"/>
  <c r="J171" i="4" l="1"/>
  <c r="L171" i="4" s="1"/>
  <c r="H175" i="3"/>
  <c r="I171" i="4" l="1"/>
  <c r="N171" i="4"/>
  <c r="M171" i="4"/>
  <c r="M175" i="3"/>
  <c r="L175" i="3"/>
  <c r="K171" i="4"/>
  <c r="O175" i="3" s="1"/>
  <c r="K175" i="3" l="1"/>
  <c r="I175" i="3"/>
  <c r="P174" i="3"/>
  <c r="N175" i="3"/>
  <c r="J175" i="3"/>
  <c r="A172" i="4"/>
  <c r="D172" i="4" l="1"/>
  <c r="G172" i="4" s="1"/>
  <c r="F172" i="4"/>
  <c r="B172" i="4"/>
  <c r="C172" i="4" s="1"/>
  <c r="B176" i="3" l="1"/>
  <c r="D176" i="3"/>
  <c r="A176" i="3"/>
  <c r="E176" i="3"/>
  <c r="G175" i="3" s="1"/>
  <c r="C176" i="3"/>
  <c r="J172" i="4"/>
  <c r="E172" i="4"/>
  <c r="H172" i="4" l="1"/>
  <c r="F176" i="3"/>
  <c r="G176" i="3" s="1"/>
  <c r="K172" i="4"/>
  <c r="O176" i="3" s="1"/>
  <c r="L176" i="3"/>
  <c r="M176" i="3"/>
  <c r="P175" i="3" s="1"/>
  <c r="N176" i="3" l="1"/>
  <c r="L172" i="4"/>
  <c r="I172" i="4" s="1"/>
  <c r="H176" i="3"/>
  <c r="I176" i="3" s="1"/>
  <c r="A173" i="4" l="1"/>
  <c r="M172" i="4"/>
  <c r="K176" i="3" s="1"/>
  <c r="N172" i="4"/>
  <c r="J176" i="3" l="1"/>
  <c r="D173" i="4"/>
  <c r="G173" i="4" s="1"/>
  <c r="F173" i="4"/>
  <c r="B173" i="4"/>
  <c r="C173" i="4" s="1"/>
  <c r="J173" i="4" l="1"/>
  <c r="E173" i="4"/>
  <c r="D177" i="3"/>
  <c r="A177" i="3"/>
  <c r="E177" i="3"/>
  <c r="C177" i="3"/>
  <c r="B177" i="3"/>
  <c r="K173" i="4" l="1"/>
  <c r="O177" i="3" s="1"/>
  <c r="L177" i="3"/>
  <c r="M177" i="3"/>
  <c r="P176" i="3" s="1"/>
  <c r="H173" i="4"/>
  <c r="F177" i="3"/>
  <c r="N177" i="3" l="1"/>
  <c r="L173" i="4"/>
  <c r="H177" i="3"/>
  <c r="I177" i="3" s="1"/>
  <c r="I173" i="4" l="1"/>
  <c r="M173" i="4"/>
  <c r="N173" i="4"/>
  <c r="K177" i="3" l="1"/>
  <c r="A174" i="4"/>
  <c r="J177" i="3"/>
  <c r="D174" i="4" l="1"/>
  <c r="G174" i="4" s="1"/>
  <c r="F174" i="4"/>
  <c r="B174" i="4"/>
  <c r="C174" i="4"/>
  <c r="B178" i="3" l="1"/>
  <c r="A178" i="3"/>
  <c r="E178" i="3"/>
  <c r="G177" i="3" s="1"/>
  <c r="C178" i="3"/>
  <c r="D178" i="3"/>
  <c r="J174" i="4"/>
  <c r="E174" i="4"/>
  <c r="K174" i="4" l="1"/>
  <c r="O178" i="3" s="1"/>
  <c r="L178" i="3"/>
  <c r="M178" i="3"/>
  <c r="F178" i="3"/>
  <c r="G178" i="3" s="1"/>
  <c r="H174" i="4"/>
  <c r="N178" i="3" l="1"/>
  <c r="P177" i="3"/>
  <c r="H178" i="3"/>
  <c r="I178" i="3" s="1"/>
  <c r="L174" i="4"/>
  <c r="I174" i="4" s="1"/>
  <c r="J178" i="3" l="1"/>
  <c r="A175" i="4"/>
  <c r="N174" i="4"/>
  <c r="M174" i="4"/>
  <c r="K178" i="3" s="1"/>
  <c r="D175" i="4" l="1"/>
  <c r="B175" i="4"/>
  <c r="C175" i="4" s="1"/>
  <c r="F175" i="4" l="1"/>
  <c r="E179" i="3" s="1"/>
  <c r="G175" i="4"/>
  <c r="E175" i="4"/>
  <c r="C179" i="3" l="1"/>
  <c r="B179" i="3"/>
  <c r="A179" i="3"/>
  <c r="D179" i="3"/>
  <c r="F179" i="3"/>
  <c r="H175" i="4"/>
  <c r="J175" i="4" s="1"/>
  <c r="K175" i="4" s="1"/>
  <c r="O179" i="3" s="1"/>
  <c r="M179" i="3" l="1"/>
  <c r="P178" i="3" s="1"/>
  <c r="L179" i="3"/>
  <c r="L175" i="4"/>
  <c r="H179" i="3"/>
  <c r="I179" i="3" l="1"/>
  <c r="N179" i="3"/>
  <c r="N175" i="4"/>
  <c r="M175" i="4"/>
  <c r="I175" i="4"/>
  <c r="J179" i="3" l="1"/>
  <c r="A176" i="4"/>
  <c r="K179" i="3"/>
  <c r="D176" i="4" l="1"/>
  <c r="G176" i="4" s="1"/>
  <c r="F176" i="4"/>
  <c r="B176" i="4"/>
  <c r="C176" i="4" s="1"/>
  <c r="D180" i="3" l="1"/>
  <c r="A180" i="3"/>
  <c r="B180" i="3"/>
  <c r="C180" i="3"/>
  <c r="E180" i="3"/>
  <c r="G179" i="3" s="1"/>
  <c r="J176" i="4"/>
  <c r="E176" i="4"/>
  <c r="L180" i="3" l="1"/>
  <c r="K176" i="4"/>
  <c r="O180" i="3" s="1"/>
  <c r="M180" i="3"/>
  <c r="P179" i="3" s="1"/>
  <c r="H176" i="4"/>
  <c r="F180" i="3"/>
  <c r="G180" i="3" s="1"/>
  <c r="L176" i="4" l="1"/>
  <c r="H180" i="3"/>
  <c r="I180" i="3" s="1"/>
  <c r="N180" i="3"/>
  <c r="I176" i="4" l="1"/>
  <c r="M176" i="4"/>
  <c r="N176" i="4"/>
  <c r="K180" i="3" l="1"/>
  <c r="J180" i="3"/>
  <c r="A177" i="4"/>
  <c r="D177" i="4" l="1"/>
  <c r="G177" i="4" s="1"/>
  <c r="F177" i="4"/>
  <c r="B177" i="4"/>
  <c r="C177" i="4" s="1"/>
  <c r="B181" i="3" l="1"/>
  <c r="A181" i="3"/>
  <c r="C181" i="3"/>
  <c r="D181" i="3"/>
  <c r="E181" i="3"/>
  <c r="J177" i="4"/>
  <c r="E177" i="4"/>
  <c r="F181" i="3" l="1"/>
  <c r="H177" i="4"/>
  <c r="K177" i="4"/>
  <c r="O181" i="3" s="1"/>
  <c r="M181" i="3"/>
  <c r="P180" i="3" s="1"/>
  <c r="L181" i="3"/>
  <c r="L177" i="4" l="1"/>
  <c r="I177" i="4" s="1"/>
  <c r="H181" i="3"/>
  <c r="I181" i="3" s="1"/>
  <c r="N181" i="3"/>
  <c r="J181" i="3" l="1"/>
  <c r="A178" i="4"/>
  <c r="M177" i="4"/>
  <c r="K181" i="3" s="1"/>
  <c r="N177" i="4"/>
  <c r="D178" i="4" l="1"/>
  <c r="G178" i="4" s="1"/>
  <c r="F178" i="4"/>
  <c r="B178" i="4"/>
  <c r="C178" i="4" s="1"/>
  <c r="J178" i="4" l="1"/>
  <c r="E178" i="4"/>
  <c r="A182" i="3"/>
  <c r="C182" i="3"/>
  <c r="B182" i="3"/>
  <c r="E182" i="3"/>
  <c r="G181" i="3" s="1"/>
  <c r="D182" i="3"/>
  <c r="M182" i="3" l="1"/>
  <c r="P181" i="3" s="1"/>
  <c r="K178" i="4"/>
  <c r="O182" i="3" s="1"/>
  <c r="L182" i="3"/>
  <c r="H178" i="4"/>
  <c r="F182" i="3"/>
  <c r="G182" i="3" s="1"/>
  <c r="H182" i="3" l="1"/>
  <c r="I182" i="3" s="1"/>
  <c r="L178" i="4"/>
  <c r="N182" i="3"/>
  <c r="I178" i="4" l="1"/>
  <c r="N178" i="4"/>
  <c r="M178" i="4"/>
  <c r="K182" i="3" l="1"/>
  <c r="A179" i="4"/>
  <c r="J182" i="3"/>
  <c r="D179" i="4" l="1"/>
  <c r="G179" i="4" s="1"/>
  <c r="F179" i="4"/>
  <c r="B179" i="4"/>
  <c r="C179" i="4" s="1"/>
  <c r="A183" i="3" l="1"/>
  <c r="C183" i="3"/>
  <c r="B183" i="3"/>
  <c r="E183" i="3"/>
  <c r="D183" i="3"/>
  <c r="J179" i="4"/>
  <c r="E179" i="4"/>
  <c r="M183" i="3" l="1"/>
  <c r="K179" i="4"/>
  <c r="O183" i="3" s="1"/>
  <c r="L183" i="3"/>
  <c r="F183" i="3"/>
  <c r="H179" i="4"/>
  <c r="L179" i="4" l="1"/>
  <c r="I179" i="4" s="1"/>
  <c r="H183" i="3"/>
  <c r="I183" i="3" s="1"/>
  <c r="P182" i="3"/>
  <c r="N183" i="3"/>
  <c r="J183" i="3" l="1"/>
  <c r="A180" i="4"/>
  <c r="M179" i="4"/>
  <c r="K183" i="3" s="1"/>
  <c r="N179" i="4"/>
  <c r="D180" i="4" l="1"/>
  <c r="G180" i="4" s="1"/>
  <c r="F180" i="4"/>
  <c r="B180" i="4"/>
  <c r="C180" i="4" s="1"/>
  <c r="B184" i="3" l="1"/>
  <c r="A184" i="3"/>
  <c r="C184" i="3"/>
  <c r="D184" i="3"/>
  <c r="E184" i="3"/>
  <c r="G183" i="3" s="1"/>
  <c r="J180" i="4"/>
  <c r="E180" i="4"/>
  <c r="F184" i="3" l="1"/>
  <c r="G184" i="3" s="1"/>
  <c r="H180" i="4"/>
  <c r="M184" i="3"/>
  <c r="P183" i="3" s="1"/>
  <c r="L184" i="3"/>
  <c r="K180" i="4"/>
  <c r="O184" i="3" s="1"/>
  <c r="N184" i="3" l="1"/>
  <c r="H184" i="3"/>
  <c r="I184" i="3" s="1"/>
  <c r="L180" i="4"/>
  <c r="I180" i="4" s="1"/>
  <c r="A181" i="4" l="1"/>
  <c r="M180" i="4"/>
  <c r="K184" i="3" s="1"/>
  <c r="N180" i="4"/>
  <c r="J184" i="3" l="1"/>
  <c r="D181" i="4"/>
  <c r="G181" i="4" s="1"/>
  <c r="F181" i="4"/>
  <c r="B181" i="4"/>
  <c r="C181" i="4" s="1"/>
  <c r="A185" i="3" l="1"/>
  <c r="E185" i="3"/>
  <c r="B185" i="3"/>
  <c r="D185" i="3"/>
  <c r="C185" i="3"/>
  <c r="J181" i="4"/>
  <c r="E181" i="4"/>
  <c r="L185" i="3" l="1"/>
  <c r="K181" i="4"/>
  <c r="O185" i="3" s="1"/>
  <c r="M185" i="3"/>
  <c r="P184" i="3" s="1"/>
  <c r="F185" i="3"/>
  <c r="H181" i="4"/>
  <c r="N185" i="3" l="1"/>
  <c r="H185" i="3"/>
  <c r="I185" i="3" s="1"/>
  <c r="L181" i="4"/>
  <c r="M181" i="4" l="1"/>
  <c r="N181" i="4"/>
  <c r="I181" i="4"/>
  <c r="J185" i="3" l="1"/>
  <c r="K185" i="3"/>
  <c r="A182" i="4"/>
  <c r="D182" i="4" l="1"/>
  <c r="G182" i="4" s="1"/>
  <c r="F182" i="4"/>
  <c r="B182" i="4"/>
  <c r="C182" i="4" s="1"/>
  <c r="B186" i="3" l="1"/>
  <c r="E186" i="3"/>
  <c r="G185" i="3" s="1"/>
  <c r="D186" i="3"/>
  <c r="C186" i="3"/>
  <c r="A186" i="3"/>
  <c r="J182" i="4"/>
  <c r="E182" i="4"/>
  <c r="M186" i="3" l="1"/>
  <c r="P185" i="3" s="1"/>
  <c r="K182" i="4"/>
  <c r="O186" i="3" s="1"/>
  <c r="L186" i="3"/>
  <c r="F186" i="3"/>
  <c r="H182" i="4"/>
  <c r="N186" i="3" l="1"/>
  <c r="H186" i="3"/>
  <c r="I186" i="3" s="1"/>
  <c r="L182" i="4"/>
  <c r="I182" i="4" l="1"/>
  <c r="M182" i="4"/>
  <c r="N182" i="4"/>
  <c r="K186" i="3" l="1"/>
  <c r="J186" i="3"/>
  <c r="A183" i="4"/>
  <c r="D183" i="4" l="1"/>
  <c r="B183" i="4"/>
  <c r="C183" i="4" s="1"/>
  <c r="G183" i="4" l="1"/>
  <c r="F183" i="4"/>
  <c r="B187" i="3" s="1"/>
  <c r="E183" i="4"/>
  <c r="A187" i="3" l="1"/>
  <c r="D187" i="3"/>
  <c r="C187" i="3"/>
  <c r="E187" i="3"/>
  <c r="G186" i="3" s="1"/>
  <c r="F187" i="3"/>
  <c r="H183" i="4"/>
  <c r="J183" i="4" s="1"/>
  <c r="L187" i="3" s="1"/>
  <c r="K183" i="4" l="1"/>
  <c r="O187" i="3" s="1"/>
  <c r="M187" i="3"/>
  <c r="P186" i="3" s="1"/>
  <c r="L183" i="4"/>
  <c r="I183" i="4" s="1"/>
  <c r="H187" i="3"/>
  <c r="I187" i="3" l="1"/>
  <c r="N187" i="3"/>
  <c r="N183" i="4"/>
  <c r="M183" i="4"/>
  <c r="K187" i="3" s="1"/>
  <c r="A184" i="4"/>
  <c r="J187" i="3" l="1"/>
  <c r="D184" i="4"/>
  <c r="G184" i="4" s="1"/>
  <c r="F184" i="4"/>
  <c r="B184" i="4"/>
  <c r="C184" i="4" s="1"/>
  <c r="D188" i="3" l="1"/>
  <c r="B188" i="3"/>
  <c r="C188" i="3"/>
  <c r="E188" i="3"/>
  <c r="G187" i="3" s="1"/>
  <c r="A188" i="3"/>
  <c r="J184" i="4"/>
  <c r="E184" i="4"/>
  <c r="F188" i="3" l="1"/>
  <c r="H184" i="4"/>
  <c r="K184" i="4"/>
  <c r="O188" i="3" s="1"/>
  <c r="L188" i="3"/>
  <c r="M188" i="3"/>
  <c r="P187" i="3" s="1"/>
  <c r="N188" i="3" l="1"/>
  <c r="H188" i="3"/>
  <c r="I188" i="3" s="1"/>
  <c r="L184" i="4"/>
  <c r="I184" i="4" s="1"/>
  <c r="J188" i="3" l="1"/>
  <c r="A185" i="4"/>
  <c r="N184" i="4"/>
  <c r="M184" i="4"/>
  <c r="K188" i="3" s="1"/>
  <c r="D185" i="4" l="1"/>
  <c r="G185" i="4" s="1"/>
  <c r="F185" i="4"/>
  <c r="B185" i="4"/>
  <c r="C185" i="4" s="1"/>
  <c r="B189" i="3" l="1"/>
  <c r="D189" i="3"/>
  <c r="C189" i="3"/>
  <c r="A189" i="3"/>
  <c r="E189" i="3"/>
  <c r="G188" i="3" s="1"/>
  <c r="J185" i="4"/>
  <c r="E185" i="4"/>
  <c r="K185" i="4" l="1"/>
  <c r="O189" i="3" s="1"/>
  <c r="L189" i="3"/>
  <c r="M189" i="3"/>
  <c r="P188" i="3" s="1"/>
  <c r="H185" i="4"/>
  <c r="F189" i="3"/>
  <c r="L185" i="4" l="1"/>
  <c r="H189" i="3"/>
  <c r="I189" i="3" s="1"/>
  <c r="N189" i="3"/>
  <c r="I185" i="4" l="1"/>
  <c r="N185" i="4"/>
  <c r="M185" i="4"/>
  <c r="K189" i="3" l="1"/>
  <c r="J189" i="3"/>
  <c r="A186" i="4"/>
  <c r="D186" i="4" l="1"/>
  <c r="G186" i="4" s="1"/>
  <c r="F186" i="4"/>
  <c r="B186" i="4"/>
  <c r="C186" i="4" s="1"/>
  <c r="E190" i="3" l="1"/>
  <c r="G189" i="3" s="1"/>
  <c r="B190" i="3"/>
  <c r="A190" i="3"/>
  <c r="D190" i="3"/>
  <c r="C190" i="3"/>
  <c r="J186" i="4"/>
  <c r="E186" i="4"/>
  <c r="H186" i="4" l="1"/>
  <c r="F190" i="3"/>
  <c r="M190" i="3"/>
  <c r="P189" i="3" s="1"/>
  <c r="K186" i="4"/>
  <c r="O190" i="3" s="1"/>
  <c r="L190" i="3"/>
  <c r="N190" i="3" l="1"/>
  <c r="L186" i="4"/>
  <c r="I186" i="4" s="1"/>
  <c r="H190" i="3"/>
  <c r="I190" i="3" s="1"/>
  <c r="J190" i="3" l="1"/>
  <c r="A187" i="4"/>
  <c r="N186" i="4"/>
  <c r="M186" i="4"/>
  <c r="K190" i="3" s="1"/>
  <c r="D187" i="4" l="1"/>
  <c r="G187" i="4" s="1"/>
  <c r="F187" i="4"/>
  <c r="B187" i="4"/>
  <c r="C187" i="4" s="1"/>
  <c r="D191" i="3" l="1"/>
  <c r="B191" i="3"/>
  <c r="C191" i="3"/>
  <c r="A191" i="3"/>
  <c r="E191" i="3"/>
  <c r="G190" i="3" s="1"/>
  <c r="J187" i="4"/>
  <c r="E187" i="4"/>
  <c r="F191" i="3" l="1"/>
  <c r="H187" i="4"/>
  <c r="L191" i="3"/>
  <c r="M191" i="3"/>
  <c r="P190" i="3" s="1"/>
  <c r="K187" i="4"/>
  <c r="O191" i="3" s="1"/>
  <c r="N191" i="3" l="1"/>
  <c r="H191" i="3"/>
  <c r="I191" i="3" s="1"/>
  <c r="L187" i="4"/>
  <c r="I187" i="4" l="1"/>
  <c r="M187" i="4"/>
  <c r="N187" i="4"/>
  <c r="K191" i="3" l="1"/>
  <c r="J191" i="3"/>
  <c r="A188" i="4"/>
  <c r="D188" i="4" l="1"/>
  <c r="G188" i="4" s="1"/>
  <c r="F188" i="4"/>
  <c r="B188" i="4"/>
  <c r="C188" i="4" s="1"/>
  <c r="C192" i="3" l="1"/>
  <c r="E192" i="3"/>
  <c r="G191" i="3" s="1"/>
  <c r="A192" i="3"/>
  <c r="D192" i="3"/>
  <c r="B192" i="3"/>
  <c r="J188" i="4"/>
  <c r="E188" i="4"/>
  <c r="F192" i="3" l="1"/>
  <c r="G192" i="3" s="1"/>
  <c r="H188" i="4"/>
  <c r="M192" i="3"/>
  <c r="P191" i="3" s="1"/>
  <c r="K188" i="4"/>
  <c r="O192" i="3" s="1"/>
  <c r="L192" i="3"/>
  <c r="N192" i="3" l="1"/>
  <c r="L188" i="4"/>
  <c r="I188" i="4" s="1"/>
  <c r="H192" i="3"/>
  <c r="I192" i="3" s="1"/>
  <c r="J192" i="3" l="1"/>
  <c r="A189" i="4"/>
  <c r="N188" i="4"/>
  <c r="M188" i="4"/>
  <c r="K192" i="3" s="1"/>
  <c r="D189" i="4" l="1"/>
  <c r="G189" i="4" s="1"/>
  <c r="F189" i="4"/>
  <c r="B189" i="4"/>
  <c r="C189" i="4" s="1"/>
  <c r="B193" i="3" l="1"/>
  <c r="D193" i="3"/>
  <c r="C193" i="3"/>
  <c r="E193" i="3"/>
  <c r="A193" i="3"/>
  <c r="J189" i="4"/>
  <c r="E189" i="4"/>
  <c r="K189" i="4" l="1"/>
  <c r="O193" i="3" s="1"/>
  <c r="L193" i="3"/>
  <c r="M193" i="3"/>
  <c r="P192" i="3" s="1"/>
  <c r="H189" i="4"/>
  <c r="F193" i="3"/>
  <c r="G193" i="3" s="1"/>
  <c r="L189" i="4" l="1"/>
  <c r="H193" i="3"/>
  <c r="I193" i="3" s="1"/>
  <c r="N193" i="3"/>
  <c r="I189" i="4" l="1"/>
  <c r="N189" i="4"/>
  <c r="M189" i="4"/>
  <c r="J193" i="3" l="1"/>
  <c r="K193" i="3"/>
  <c r="A190" i="4"/>
  <c r="D190" i="4" l="1"/>
  <c r="G190" i="4" s="1"/>
  <c r="F190" i="4"/>
  <c r="B190" i="4"/>
  <c r="C190" i="4" s="1"/>
  <c r="E190" i="4"/>
  <c r="C194" i="3" l="1"/>
  <c r="A194" i="3"/>
  <c r="D194" i="3"/>
  <c r="B194" i="3"/>
  <c r="E194" i="3"/>
  <c r="H190" i="4" l="1"/>
  <c r="F194" i="3"/>
  <c r="J190" i="4" l="1"/>
  <c r="L190" i="4" s="1"/>
  <c r="H194" i="3"/>
  <c r="I190" i="4" l="1"/>
  <c r="M190" i="4"/>
  <c r="N190" i="4"/>
  <c r="L194" i="3"/>
  <c r="K190" i="4"/>
  <c r="O194" i="3" s="1"/>
  <c r="M194" i="3"/>
  <c r="I194" i="3" s="1"/>
  <c r="K194" i="3" l="1"/>
  <c r="P193" i="3"/>
  <c r="N194" i="3"/>
  <c r="J194" i="3"/>
  <c r="A191" i="4"/>
  <c r="D191" i="4" l="1"/>
  <c r="G191" i="4" s="1"/>
  <c r="F191" i="4"/>
  <c r="B191" i="4"/>
  <c r="C191" i="4" s="1"/>
  <c r="D195" i="3" l="1"/>
  <c r="A195" i="3"/>
  <c r="C195" i="3"/>
  <c r="E195" i="3"/>
  <c r="G194" i="3" s="1"/>
  <c r="B195" i="3"/>
  <c r="J191" i="4"/>
  <c r="E191" i="4"/>
  <c r="F195" i="3" l="1"/>
  <c r="G195" i="3" s="1"/>
  <c r="H191" i="4"/>
  <c r="K191" i="4"/>
  <c r="O195" i="3" s="1"/>
  <c r="L195" i="3"/>
  <c r="M195" i="3"/>
  <c r="P194" i="3" s="1"/>
  <c r="H195" i="3" l="1"/>
  <c r="I195" i="3" s="1"/>
  <c r="L191" i="4"/>
  <c r="I191" i="4" s="1"/>
  <c r="N195" i="3"/>
  <c r="N191" i="4" l="1"/>
  <c r="M191" i="4"/>
  <c r="K195" i="3" s="1"/>
  <c r="J195" i="3"/>
  <c r="A192" i="4"/>
  <c r="D192" i="4" l="1"/>
  <c r="G192" i="4" s="1"/>
  <c r="F192" i="4"/>
  <c r="B192" i="4"/>
  <c r="C192" i="4" s="1"/>
  <c r="B196" i="3" l="1"/>
  <c r="D196" i="3"/>
  <c r="E196" i="3"/>
  <c r="A196" i="3"/>
  <c r="C196" i="3"/>
  <c r="J192" i="4"/>
  <c r="E192" i="4"/>
  <c r="M196" i="3" l="1"/>
  <c r="P195" i="3" s="1"/>
  <c r="K192" i="4"/>
  <c r="O196" i="3" s="1"/>
  <c r="L196" i="3"/>
  <c r="F196" i="3"/>
  <c r="H192" i="4"/>
  <c r="H196" i="3" l="1"/>
  <c r="I196" i="3" s="1"/>
  <c r="L192" i="4"/>
  <c r="I192" i="4" s="1"/>
  <c r="N196" i="3"/>
  <c r="J196" i="3" l="1"/>
  <c r="A193" i="4"/>
  <c r="N192" i="4"/>
  <c r="M192" i="4"/>
  <c r="K196" i="3" s="1"/>
  <c r="D193" i="4" l="1"/>
  <c r="G193" i="4" s="1"/>
  <c r="F193" i="4"/>
  <c r="B193" i="4"/>
  <c r="C193" i="4" s="1"/>
  <c r="E193" i="4"/>
  <c r="A197" i="3" l="1"/>
  <c r="B197" i="3"/>
  <c r="C197" i="3"/>
  <c r="D197" i="3"/>
  <c r="E197" i="3"/>
  <c r="G196" i="3" s="1"/>
  <c r="H193" i="4" l="1"/>
  <c r="F197" i="3"/>
  <c r="J193" i="4" l="1"/>
  <c r="L193" i="4" s="1"/>
  <c r="I193" i="4" s="1"/>
  <c r="H197" i="3"/>
  <c r="N193" i="4" l="1"/>
  <c r="M193" i="4"/>
  <c r="J197" i="3" s="1"/>
  <c r="K193" i="4"/>
  <c r="O197" i="3" s="1"/>
  <c r="M197" i="3"/>
  <c r="I197" i="3" s="1"/>
  <c r="L197" i="3"/>
  <c r="K197" i="3" l="1"/>
  <c r="P196" i="3"/>
  <c r="N197" i="3"/>
  <c r="A194" i="4"/>
  <c r="D194" i="4" l="1"/>
  <c r="G194" i="4" s="1"/>
  <c r="F194" i="4"/>
  <c r="B194" i="4"/>
  <c r="C194" i="4" s="1"/>
  <c r="A198" i="3" l="1"/>
  <c r="D198" i="3"/>
  <c r="C198" i="3"/>
  <c r="E198" i="3"/>
  <c r="G197" i="3" s="1"/>
  <c r="B198" i="3"/>
  <c r="J194" i="4"/>
  <c r="E194" i="4"/>
  <c r="K194" i="4" l="1"/>
  <c r="O198" i="3" s="1"/>
  <c r="L198" i="3"/>
  <c r="M198" i="3"/>
  <c r="P197" i="3" s="1"/>
  <c r="H194" i="4"/>
  <c r="F198" i="3"/>
  <c r="G198" i="3" s="1"/>
  <c r="L194" i="4" l="1"/>
  <c r="H198" i="3"/>
  <c r="I198" i="3" s="1"/>
  <c r="N198" i="3"/>
  <c r="N194" i="4" l="1"/>
  <c r="M194" i="4"/>
  <c r="I194" i="4"/>
  <c r="K198" i="3" l="1"/>
  <c r="J198" i="3"/>
  <c r="A195" i="4"/>
  <c r="D195" i="4" l="1"/>
  <c r="G195" i="4" s="1"/>
  <c r="F195" i="4"/>
  <c r="B195" i="4"/>
  <c r="C195" i="4" s="1"/>
  <c r="B199" i="3" l="1"/>
  <c r="A199" i="3"/>
  <c r="C199" i="3"/>
  <c r="E199" i="3"/>
  <c r="D199" i="3"/>
  <c r="E195" i="4"/>
  <c r="F199" i="3" l="1"/>
  <c r="H195" i="4"/>
  <c r="J195" i="4" s="1"/>
  <c r="K195" i="4" s="1"/>
  <c r="O199" i="3" s="1"/>
  <c r="L199" i="3" l="1"/>
  <c r="M199" i="3"/>
  <c r="P198" i="3" s="1"/>
  <c r="L195" i="4"/>
  <c r="I195" i="4" s="1"/>
  <c r="H199" i="3"/>
  <c r="I199" i="3" s="1"/>
  <c r="N199" i="3" l="1"/>
  <c r="A196" i="4"/>
  <c r="M195" i="4"/>
  <c r="K199" i="3" s="1"/>
  <c r="N195" i="4"/>
  <c r="J199" i="3" l="1"/>
  <c r="D196" i="4"/>
  <c r="G196" i="4" s="1"/>
  <c r="F196" i="4"/>
  <c r="B196" i="4"/>
  <c r="C196" i="4" s="1"/>
  <c r="C200" i="3" l="1"/>
  <c r="B200" i="3"/>
  <c r="A200" i="3"/>
  <c r="D200" i="3"/>
  <c r="E200" i="3"/>
  <c r="G199" i="3" s="1"/>
  <c r="J196" i="4"/>
  <c r="E196" i="4"/>
  <c r="H196" i="4" l="1"/>
  <c r="F200" i="3"/>
  <c r="G200" i="3" s="1"/>
  <c r="L200" i="3"/>
  <c r="M200" i="3"/>
  <c r="P199" i="3" s="1"/>
  <c r="K196" i="4"/>
  <c r="O200" i="3" s="1"/>
  <c r="N200" i="3" l="1"/>
  <c r="L196" i="4"/>
  <c r="H200" i="3"/>
  <c r="I200" i="3" s="1"/>
  <c r="I196" i="4" l="1"/>
  <c r="N196" i="4"/>
  <c r="M196" i="4"/>
  <c r="K200" i="3" l="1"/>
  <c r="J200" i="3"/>
  <c r="A197" i="4"/>
  <c r="D197" i="4" l="1"/>
  <c r="G197" i="4" s="1"/>
  <c r="F197" i="4"/>
  <c r="B197" i="4"/>
  <c r="C197" i="4" s="1"/>
  <c r="E201" i="3" l="1"/>
  <c r="A201" i="3"/>
  <c r="C201" i="3"/>
  <c r="D201" i="3"/>
  <c r="B201" i="3"/>
  <c r="J197" i="4"/>
  <c r="E197" i="4"/>
  <c r="M201" i="3" l="1"/>
  <c r="P200" i="3" s="1"/>
  <c r="L201" i="3"/>
  <c r="K197" i="4"/>
  <c r="O201" i="3" s="1"/>
  <c r="F201" i="3"/>
  <c r="H197" i="4"/>
  <c r="H201" i="3" l="1"/>
  <c r="I201" i="3" s="1"/>
  <c r="N201" i="3"/>
  <c r="L197" i="4"/>
  <c r="I197" i="4" s="1"/>
  <c r="J201" i="3" l="1"/>
  <c r="N197" i="4"/>
  <c r="M197" i="4"/>
  <c r="K201" i="3" s="1"/>
  <c r="A198" i="4"/>
  <c r="D198" i="4" l="1"/>
  <c r="G198" i="4" s="1"/>
  <c r="F198" i="4"/>
  <c r="B198" i="4"/>
  <c r="C198" i="4" s="1"/>
  <c r="B202" i="3" l="1"/>
  <c r="C202" i="3"/>
  <c r="E202" i="3"/>
  <c r="G201" i="3" s="1"/>
  <c r="D202" i="3"/>
  <c r="A202" i="3"/>
  <c r="J198" i="4"/>
  <c r="E198" i="4"/>
  <c r="L202" i="3" l="1"/>
  <c r="K198" i="4"/>
  <c r="O202" i="3" s="1"/>
  <c r="M202" i="3"/>
  <c r="P201" i="3" s="1"/>
  <c r="H198" i="4"/>
  <c r="F202" i="3"/>
  <c r="G202" i="3" s="1"/>
  <c r="L198" i="4" l="1"/>
  <c r="H202" i="3"/>
  <c r="I202" i="3" s="1"/>
  <c r="N202" i="3"/>
  <c r="M198" i="4" l="1"/>
  <c r="N198" i="4"/>
  <c r="I198" i="4"/>
  <c r="J202" i="3" l="1"/>
  <c r="A199" i="4"/>
  <c r="K202" i="3"/>
  <c r="D199" i="4" l="1"/>
  <c r="G199" i="4" s="1"/>
  <c r="F199" i="4"/>
  <c r="B199" i="4"/>
  <c r="C199" i="4" s="1"/>
  <c r="D203" i="3" l="1"/>
  <c r="E203" i="3"/>
  <c r="A203" i="3"/>
  <c r="B203" i="3"/>
  <c r="C203" i="3"/>
  <c r="E199" i="4"/>
  <c r="H199" i="4" l="1"/>
  <c r="J199" i="4" s="1"/>
  <c r="M203" i="3" s="1"/>
  <c r="P202" i="3" s="1"/>
  <c r="F203" i="3"/>
  <c r="K199" i="4" l="1"/>
  <c r="O203" i="3" s="1"/>
  <c r="N203" i="3" s="1"/>
  <c r="L203" i="3"/>
  <c r="L199" i="4"/>
  <c r="H203" i="3"/>
  <c r="I203" i="3" s="1"/>
  <c r="I199" i="4" l="1"/>
  <c r="N199" i="4"/>
  <c r="M199" i="4"/>
  <c r="K203" i="3" l="1"/>
  <c r="J203" i="3"/>
  <c r="A200" i="4"/>
  <c r="D200" i="4" l="1"/>
  <c r="G200" i="4" s="1"/>
  <c r="F200" i="4"/>
  <c r="B200" i="4"/>
  <c r="C200" i="4" s="1"/>
  <c r="J200" i="4" l="1"/>
  <c r="E200" i="4"/>
  <c r="C204" i="3"/>
  <c r="E204" i="3"/>
  <c r="G203" i="3" s="1"/>
  <c r="B204" i="3"/>
  <c r="D204" i="3"/>
  <c r="A204" i="3"/>
  <c r="H200" i="4" l="1"/>
  <c r="H204" i="3" s="1"/>
  <c r="I204" i="3" s="1"/>
  <c r="F204" i="3"/>
  <c r="M204" i="3"/>
  <c r="P203" i="3" s="1"/>
  <c r="L204" i="3"/>
  <c r="K200" i="4"/>
  <c r="O204" i="3" s="1"/>
  <c r="L200" i="4" l="1"/>
  <c r="I200" i="4" s="1"/>
  <c r="N204" i="3"/>
  <c r="M200" i="4" l="1"/>
  <c r="K204" i="3" s="1"/>
  <c r="N200" i="4"/>
  <c r="J204" i="3"/>
  <c r="A201" i="4"/>
  <c r="B201" i="4" s="1"/>
  <c r="C201" i="4" s="1"/>
  <c r="D201" i="4" l="1"/>
  <c r="G201" i="4" s="1"/>
  <c r="F201" i="4"/>
  <c r="E201" i="4"/>
  <c r="E205" i="3" l="1"/>
  <c r="G204" i="3" s="1"/>
  <c r="B205" i="3"/>
  <c r="A205" i="3"/>
  <c r="C205" i="3"/>
  <c r="D205" i="3"/>
  <c r="F205" i="3" l="1"/>
  <c r="H201" i="4"/>
  <c r="J201" i="4" l="1"/>
  <c r="L201" i="4" s="1"/>
  <c r="I201" i="4" s="1"/>
  <c r="H205" i="3"/>
  <c r="M201" i="4" l="1"/>
  <c r="K205" i="3" s="1"/>
  <c r="N201" i="4"/>
  <c r="M205" i="3"/>
  <c r="L205" i="3"/>
  <c r="K201" i="4"/>
  <c r="O205" i="3" s="1"/>
  <c r="I205" i="3" l="1"/>
  <c r="P204" i="3"/>
  <c r="J205" i="3"/>
  <c r="N205" i="3"/>
  <c r="A202" i="4"/>
  <c r="D202" i="4" l="1"/>
  <c r="G202" i="4" s="1"/>
  <c r="F202" i="4"/>
  <c r="B202" i="4"/>
  <c r="C202" i="4" s="1"/>
  <c r="E206" i="3" l="1"/>
  <c r="G205" i="3" s="1"/>
  <c r="D206" i="3"/>
  <c r="B206" i="3"/>
  <c r="A206" i="3"/>
  <c r="C206" i="3"/>
  <c r="J202" i="4"/>
  <c r="E202" i="4"/>
  <c r="L206" i="3" l="1"/>
  <c r="M206" i="3"/>
  <c r="P205" i="3" s="1"/>
  <c r="K202" i="4"/>
  <c r="O206" i="3" s="1"/>
  <c r="H202" i="4"/>
  <c r="F206" i="3"/>
  <c r="G206" i="3" s="1"/>
  <c r="L202" i="4" l="1"/>
  <c r="I202" i="4" s="1"/>
  <c r="H206" i="3"/>
  <c r="I206" i="3" s="1"/>
  <c r="N206" i="3"/>
  <c r="A203" i="4" l="1"/>
  <c r="M202" i="4"/>
  <c r="K206" i="3" s="1"/>
  <c r="N202" i="4"/>
  <c r="J206" i="3" l="1"/>
  <c r="D203" i="4"/>
  <c r="G203" i="4" s="1"/>
  <c r="F203" i="4"/>
  <c r="B203" i="4"/>
  <c r="C203" i="4" s="1"/>
  <c r="A207" i="3" l="1"/>
  <c r="D207" i="3"/>
  <c r="B207" i="3"/>
  <c r="E207" i="3"/>
  <c r="C207" i="3"/>
  <c r="E203" i="4"/>
  <c r="H203" i="4" l="1"/>
  <c r="J203" i="4" s="1"/>
  <c r="K203" i="4" s="1"/>
  <c r="O207" i="3" s="1"/>
  <c r="F207" i="3"/>
  <c r="M207" i="3" l="1"/>
  <c r="P206" i="3" s="1"/>
  <c r="L207" i="3"/>
  <c r="L203" i="4"/>
  <c r="I203" i="4" s="1"/>
  <c r="H207" i="3"/>
  <c r="I207" i="3" l="1"/>
  <c r="N207" i="3"/>
  <c r="A204" i="4"/>
  <c r="N203" i="4"/>
  <c r="M203" i="4"/>
  <c r="K207" i="3" s="1"/>
  <c r="J207" i="3" l="1"/>
  <c r="D204" i="4"/>
  <c r="G204" i="4" s="1"/>
  <c r="F204" i="4"/>
  <c r="B204" i="4"/>
  <c r="C204" i="4"/>
  <c r="D208" i="3" l="1"/>
  <c r="E208" i="3"/>
  <c r="G207" i="3" s="1"/>
  <c r="A208" i="3"/>
  <c r="C208" i="3"/>
  <c r="B208" i="3"/>
  <c r="J204" i="4"/>
  <c r="E204" i="4"/>
  <c r="L208" i="3" l="1"/>
  <c r="K204" i="4"/>
  <c r="O208" i="3" s="1"/>
  <c r="M208" i="3"/>
  <c r="P207" i="3" s="1"/>
  <c r="H204" i="4"/>
  <c r="F208" i="3"/>
  <c r="G208" i="3" s="1"/>
  <c r="H208" i="3" l="1"/>
  <c r="I208" i="3" s="1"/>
  <c r="L204" i="4"/>
  <c r="I204" i="4" s="1"/>
  <c r="A205" i="4" s="1"/>
  <c r="N208" i="3"/>
  <c r="D205" i="4" l="1"/>
  <c r="G205" i="4" s="1"/>
  <c r="F205" i="4"/>
  <c r="B205" i="4"/>
  <c r="C205" i="4" s="1"/>
  <c r="M204" i="4"/>
  <c r="K208" i="3" s="1"/>
  <c r="N204" i="4"/>
  <c r="J208" i="3" l="1"/>
  <c r="E209" i="3"/>
  <c r="C209" i="3"/>
  <c r="A209" i="3"/>
  <c r="D209" i="3"/>
  <c r="B209" i="3"/>
  <c r="J205" i="4"/>
  <c r="E205" i="4"/>
  <c r="H205" i="4" l="1"/>
  <c r="F209" i="3"/>
  <c r="M209" i="3"/>
  <c r="P208" i="3" s="1"/>
  <c r="L209" i="3"/>
  <c r="K205" i="4"/>
  <c r="O209" i="3" s="1"/>
  <c r="N209" i="3" l="1"/>
  <c r="H209" i="3"/>
  <c r="I209" i="3" s="1"/>
  <c r="L205" i="4"/>
  <c r="I205" i="4" l="1"/>
  <c r="N205" i="4"/>
  <c r="M205" i="4"/>
  <c r="K209" i="3" l="1"/>
  <c r="J209" i="3"/>
  <c r="A206" i="4"/>
  <c r="D206" i="4" l="1"/>
  <c r="G206" i="4" s="1"/>
  <c r="F206" i="4"/>
  <c r="B206" i="4"/>
  <c r="C206" i="4" s="1"/>
  <c r="E206" i="4" l="1"/>
  <c r="D210" i="3"/>
  <c r="A210" i="3"/>
  <c r="E210" i="3"/>
  <c r="G209" i="3" s="1"/>
  <c r="C210" i="3"/>
  <c r="B210" i="3"/>
  <c r="F210" i="3" l="1"/>
  <c r="H206" i="4"/>
  <c r="J206" i="4" s="1"/>
  <c r="K206" i="4" s="1"/>
  <c r="O210" i="3" s="1"/>
  <c r="L210" i="3" l="1"/>
  <c r="M210" i="3"/>
  <c r="P209" i="3" s="1"/>
  <c r="H210" i="3"/>
  <c r="L206" i="4"/>
  <c r="I206" i="4" s="1"/>
  <c r="I210" i="3" l="1"/>
  <c r="N210" i="3"/>
  <c r="M206" i="4"/>
  <c r="K210" i="3" s="1"/>
  <c r="N206" i="4"/>
  <c r="A207" i="4"/>
  <c r="D207" i="4" l="1"/>
  <c r="J210" i="3"/>
  <c r="B207" i="4"/>
  <c r="C207" i="4" s="1"/>
  <c r="F207" i="4" l="1"/>
  <c r="D211" i="3" s="1"/>
  <c r="G207" i="4"/>
  <c r="E207" i="4"/>
  <c r="E211" i="3" l="1"/>
  <c r="G210" i="3" s="1"/>
  <c r="A211" i="3"/>
  <c r="B211" i="3"/>
  <c r="C211" i="3"/>
  <c r="F211" i="3"/>
  <c r="H207" i="4"/>
  <c r="J207" i="4" s="1"/>
  <c r="L211" i="3" s="1"/>
  <c r="M211" i="3" l="1"/>
  <c r="P210" i="3" s="1"/>
  <c r="K207" i="4"/>
  <c r="O211" i="3" s="1"/>
  <c r="N211" i="3" s="1"/>
  <c r="L207" i="4"/>
  <c r="I207" i="4" s="1"/>
  <c r="H211" i="3"/>
  <c r="I211" i="3" l="1"/>
  <c r="N207" i="4"/>
  <c r="M207" i="4"/>
  <c r="K211" i="3" s="1"/>
  <c r="A208" i="4"/>
  <c r="J211" i="3" l="1"/>
  <c r="D208" i="4"/>
  <c r="G208" i="4" s="1"/>
  <c r="F208" i="4"/>
  <c r="B208" i="4"/>
  <c r="C208" i="4" s="1"/>
  <c r="E212" i="3" l="1"/>
  <c r="G211" i="3" s="1"/>
  <c r="C212" i="3"/>
  <c r="A212" i="3"/>
  <c r="D212" i="3"/>
  <c r="B212" i="3"/>
  <c r="J208" i="4"/>
  <c r="E208" i="4"/>
  <c r="M212" i="3" l="1"/>
  <c r="P211" i="3" s="1"/>
  <c r="L212" i="3"/>
  <c r="K208" i="4"/>
  <c r="O212" i="3" s="1"/>
  <c r="H208" i="4"/>
  <c r="F212" i="3"/>
  <c r="L208" i="4" l="1"/>
  <c r="I208" i="4" s="1"/>
  <c r="A209" i="4" s="1"/>
  <c r="H212" i="3"/>
  <c r="I212" i="3" s="1"/>
  <c r="N212" i="3"/>
  <c r="D209" i="4" l="1"/>
  <c r="G209" i="4" s="1"/>
  <c r="J212" i="3"/>
  <c r="F209" i="4"/>
  <c r="B209" i="4"/>
  <c r="M208" i="4"/>
  <c r="K212" i="3" s="1"/>
  <c r="N208" i="4"/>
  <c r="E209" i="4"/>
  <c r="C209" i="4"/>
  <c r="E213" i="3" l="1"/>
  <c r="G212" i="3" s="1"/>
  <c r="B213" i="3"/>
  <c r="C213" i="3"/>
  <c r="D213" i="3"/>
  <c r="A213" i="3"/>
  <c r="F213" i="3" l="1"/>
  <c r="H209" i="4"/>
  <c r="J209" i="4" s="1"/>
  <c r="K209" i="4" s="1"/>
  <c r="O213" i="3" s="1"/>
  <c r="L213" i="3" l="1"/>
  <c r="M213" i="3"/>
  <c r="P212" i="3" s="1"/>
  <c r="H213" i="3"/>
  <c r="L209" i="4"/>
  <c r="I209" i="4" s="1"/>
  <c r="I213" i="3" l="1"/>
  <c r="N213" i="3"/>
  <c r="A210" i="4"/>
  <c r="M209" i="4"/>
  <c r="K213" i="3" s="1"/>
  <c r="N209" i="4"/>
  <c r="D210" i="4" l="1"/>
  <c r="G210" i="4" s="1"/>
  <c r="J213" i="3"/>
  <c r="F210" i="4"/>
  <c r="B210" i="4"/>
  <c r="C210" i="4" s="1"/>
  <c r="B214" i="3" l="1"/>
  <c r="E214" i="3"/>
  <c r="G213" i="3" s="1"/>
  <c r="A214" i="3"/>
  <c r="C214" i="3"/>
  <c r="D214" i="3"/>
  <c r="J210" i="4"/>
  <c r="E210" i="4"/>
  <c r="F214" i="3" l="1"/>
  <c r="G214" i="3" s="1"/>
  <c r="H210" i="4"/>
  <c r="K210" i="4"/>
  <c r="O214" i="3" s="1"/>
  <c r="M214" i="3"/>
  <c r="P213" i="3" s="1"/>
  <c r="L214" i="3"/>
  <c r="L210" i="4" l="1"/>
  <c r="I210" i="4" s="1"/>
  <c r="H214" i="3"/>
  <c r="I214" i="3" s="1"/>
  <c r="N214" i="3"/>
  <c r="J214" i="3" l="1"/>
  <c r="A211" i="4"/>
  <c r="N210" i="4"/>
  <c r="M210" i="4"/>
  <c r="K214" i="3" s="1"/>
  <c r="D211" i="4" l="1"/>
  <c r="G211" i="4" s="1"/>
  <c r="F211" i="4"/>
  <c r="B211" i="4"/>
  <c r="C211" i="4" s="1"/>
  <c r="B215" i="3" l="1"/>
  <c r="D215" i="3"/>
  <c r="A215" i="3"/>
  <c r="E215" i="3"/>
  <c r="C215" i="3"/>
  <c r="J211" i="4"/>
  <c r="E211" i="4"/>
  <c r="H211" i="4" l="1"/>
  <c r="F215" i="3"/>
  <c r="G215" i="3" s="1"/>
  <c r="K211" i="4"/>
  <c r="O215" i="3" s="1"/>
  <c r="L215" i="3"/>
  <c r="M215" i="3"/>
  <c r="P214" i="3" s="1"/>
  <c r="N215" i="3" l="1"/>
  <c r="L211" i="4"/>
  <c r="I211" i="4" s="1"/>
  <c r="H215" i="3"/>
  <c r="I215" i="3" s="1"/>
  <c r="J215" i="3" l="1"/>
  <c r="A212" i="4"/>
  <c r="M211" i="4"/>
  <c r="K215" i="3" s="1"/>
  <c r="N211" i="4"/>
  <c r="D212" i="4" l="1"/>
  <c r="G212" i="4" s="1"/>
  <c r="F212" i="4"/>
  <c r="B212" i="4"/>
  <c r="C212" i="4" s="1"/>
  <c r="D216" i="3" l="1"/>
  <c r="C216" i="3"/>
  <c r="A216" i="3"/>
  <c r="E216" i="3"/>
  <c r="B216" i="3"/>
  <c r="J212" i="4"/>
  <c r="E212" i="4"/>
  <c r="L216" i="3" l="1"/>
  <c r="K212" i="4"/>
  <c r="O216" i="3" s="1"/>
  <c r="M216" i="3"/>
  <c r="P215" i="3" s="1"/>
  <c r="H212" i="4"/>
  <c r="F216" i="3"/>
  <c r="G216" i="3" s="1"/>
  <c r="H216" i="3" l="1"/>
  <c r="I216" i="3" s="1"/>
  <c r="L212" i="4"/>
  <c r="I212" i="4" s="1"/>
  <c r="N216" i="3"/>
  <c r="A213" i="4" l="1"/>
  <c r="M212" i="4"/>
  <c r="K216" i="3" s="1"/>
  <c r="N212" i="4"/>
  <c r="J216" i="3" l="1"/>
  <c r="D213" i="4"/>
  <c r="G213" i="4" s="1"/>
  <c r="F213" i="4"/>
  <c r="B213" i="4"/>
  <c r="C213" i="4" s="1"/>
  <c r="A217" i="3" l="1"/>
  <c r="E217" i="3"/>
  <c r="D217" i="3"/>
  <c r="B217" i="3"/>
  <c r="C217" i="3"/>
  <c r="E213" i="4"/>
  <c r="F217" i="3" l="1"/>
  <c r="H213" i="4"/>
  <c r="J213" i="4" s="1"/>
  <c r="M217" i="3" s="1"/>
  <c r="K213" i="4" l="1"/>
  <c r="O217" i="3" s="1"/>
  <c r="N217" i="3" s="1"/>
  <c r="L217" i="3"/>
  <c r="P216" i="3"/>
  <c r="L213" i="4"/>
  <c r="I213" i="4" s="1"/>
  <c r="H217" i="3"/>
  <c r="I217" i="3" s="1"/>
  <c r="A214" i="4" l="1"/>
  <c r="N213" i="4"/>
  <c r="M213" i="4"/>
  <c r="K217" i="3" s="1"/>
  <c r="J217" i="3" l="1"/>
  <c r="D214" i="4"/>
  <c r="G214" i="4" s="1"/>
  <c r="F214" i="4"/>
  <c r="B214" i="4"/>
  <c r="C214" i="4" s="1"/>
  <c r="D218" i="3" l="1"/>
  <c r="C218" i="3"/>
  <c r="A218" i="3"/>
  <c r="B218" i="3"/>
  <c r="E218" i="3"/>
  <c r="G217" i="3" s="1"/>
  <c r="J214" i="4"/>
  <c r="E214" i="4"/>
  <c r="L218" i="3" l="1"/>
  <c r="K214" i="4"/>
  <c r="O218" i="3" s="1"/>
  <c r="M218" i="3"/>
  <c r="P217" i="3" s="1"/>
  <c r="H214" i="4"/>
  <c r="F218" i="3"/>
  <c r="N218" i="3" l="1"/>
  <c r="H218" i="3"/>
  <c r="I218" i="3" s="1"/>
  <c r="L214" i="4"/>
  <c r="I214" i="4" s="1"/>
  <c r="J218" i="3" l="1"/>
  <c r="M214" i="4"/>
  <c r="K218" i="3" s="1"/>
  <c r="N214" i="4"/>
  <c r="A215" i="4"/>
  <c r="D215" i="4" l="1"/>
  <c r="B215" i="4"/>
  <c r="C215" i="4" s="1"/>
  <c r="G215" i="4" l="1"/>
  <c r="F215" i="4"/>
  <c r="C219" i="3" s="1"/>
  <c r="E215" i="4"/>
  <c r="E219" i="3" l="1"/>
  <c r="G218" i="3" s="1"/>
  <c r="D219" i="3"/>
  <c r="B219" i="3"/>
  <c r="A219" i="3"/>
  <c r="H215" i="4"/>
  <c r="J215" i="4" s="1"/>
  <c r="L219" i="3" s="1"/>
  <c r="F219" i="3"/>
  <c r="M219" i="3" l="1"/>
  <c r="P218" i="3" s="1"/>
  <c r="K215" i="4"/>
  <c r="O219" i="3" s="1"/>
  <c r="H219" i="3"/>
  <c r="L215" i="4"/>
  <c r="I215" i="4" s="1"/>
  <c r="I219" i="3" l="1"/>
  <c r="N219" i="3"/>
  <c r="A216" i="4"/>
  <c r="N215" i="4"/>
  <c r="M215" i="4"/>
  <c r="K219" i="3" s="1"/>
  <c r="J219" i="3" l="1"/>
  <c r="D216" i="4"/>
  <c r="G216" i="4" s="1"/>
  <c r="F216" i="4"/>
  <c r="B216" i="4"/>
  <c r="C216" i="4" s="1"/>
  <c r="D220" i="3" l="1"/>
  <c r="B220" i="3"/>
  <c r="A220" i="3"/>
  <c r="E220" i="3"/>
  <c r="G219" i="3" s="1"/>
  <c r="C220" i="3"/>
  <c r="J216" i="4"/>
  <c r="E216" i="4"/>
  <c r="L220" i="3" l="1"/>
  <c r="K216" i="4"/>
  <c r="O220" i="3" s="1"/>
  <c r="M220" i="3"/>
  <c r="H216" i="4"/>
  <c r="F220" i="3"/>
  <c r="L216" i="4" l="1"/>
  <c r="H220" i="3"/>
  <c r="I220" i="3" s="1"/>
  <c r="P219" i="3"/>
  <c r="N220" i="3"/>
  <c r="I216" i="4" l="1"/>
  <c r="N216" i="4"/>
  <c r="M216" i="4"/>
  <c r="K220" i="3" l="1"/>
  <c r="J220" i="3"/>
  <c r="A217" i="4"/>
  <c r="D217" i="4" l="1"/>
  <c r="G217" i="4" s="1"/>
  <c r="F217" i="4"/>
  <c r="B217" i="4"/>
  <c r="C217" i="4" s="1"/>
  <c r="C221" i="3" l="1"/>
  <c r="A221" i="3"/>
  <c r="D221" i="3"/>
  <c r="E221" i="3"/>
  <c r="G220" i="3" s="1"/>
  <c r="B221" i="3"/>
  <c r="E217" i="4"/>
  <c r="F221" i="3" l="1"/>
  <c r="H217" i="4"/>
  <c r="J217" i="4" s="1"/>
  <c r="K217" i="4" s="1"/>
  <c r="O221" i="3" s="1"/>
  <c r="L221" i="3" l="1"/>
  <c r="M221" i="3"/>
  <c r="P220" i="3" s="1"/>
  <c r="H221" i="3"/>
  <c r="L217" i="4"/>
  <c r="I217" i="4" s="1"/>
  <c r="N221" i="3" l="1"/>
  <c r="I221" i="3"/>
  <c r="A218" i="4"/>
  <c r="N217" i="4"/>
  <c r="M217" i="4"/>
  <c r="K221" i="3" s="1"/>
  <c r="J221" i="3" l="1"/>
  <c r="D218" i="4"/>
  <c r="G218" i="4" s="1"/>
  <c r="F218" i="4"/>
  <c r="B218" i="4"/>
  <c r="C218" i="4" s="1"/>
  <c r="A222" i="3" l="1"/>
  <c r="D222" i="3"/>
  <c r="E222" i="3"/>
  <c r="G221" i="3" s="1"/>
  <c r="B222" i="3"/>
  <c r="C222" i="3"/>
  <c r="J218" i="4"/>
  <c r="E218" i="4"/>
  <c r="K218" i="4" l="1"/>
  <c r="O222" i="3" s="1"/>
  <c r="L222" i="3"/>
  <c r="M222" i="3"/>
  <c r="P221" i="3" s="1"/>
  <c r="F222" i="3"/>
  <c r="H218" i="4"/>
  <c r="N222" i="3" l="1"/>
  <c r="H222" i="3"/>
  <c r="I222" i="3" s="1"/>
  <c r="L218" i="4"/>
  <c r="I218" i="4" s="1"/>
  <c r="J222" i="3" l="1"/>
  <c r="M218" i="4"/>
  <c r="K222" i="3" s="1"/>
  <c r="N218" i="4"/>
  <c r="A219" i="4"/>
  <c r="D219" i="4" l="1"/>
  <c r="G219" i="4" s="1"/>
  <c r="F219" i="4"/>
  <c r="B219" i="4"/>
  <c r="C219" i="4" s="1"/>
  <c r="C223" i="3" l="1"/>
  <c r="B223" i="3"/>
  <c r="E223" i="3"/>
  <c r="G222" i="3" s="1"/>
  <c r="D223" i="3"/>
  <c r="A223" i="3"/>
  <c r="J219" i="4"/>
  <c r="E219" i="4"/>
  <c r="F223" i="3" l="1"/>
  <c r="G223" i="3" s="1"/>
  <c r="H219" i="4"/>
  <c r="L223" i="3"/>
  <c r="M223" i="3"/>
  <c r="P222" i="3" s="1"/>
  <c r="K219" i="4"/>
  <c r="O223" i="3" s="1"/>
  <c r="N223" i="3" l="1"/>
  <c r="L219" i="4"/>
  <c r="I219" i="4" s="1"/>
  <c r="H223" i="3"/>
  <c r="I223" i="3" s="1"/>
  <c r="J223" i="3" l="1"/>
  <c r="A220" i="4"/>
  <c r="M219" i="4"/>
  <c r="K223" i="3" s="1"/>
  <c r="N219" i="4"/>
  <c r="D220" i="4" l="1"/>
  <c r="G220" i="4" s="1"/>
  <c r="F220" i="4"/>
  <c r="B220" i="4"/>
  <c r="C220" i="4" s="1"/>
  <c r="B224" i="3" l="1"/>
  <c r="A224" i="3"/>
  <c r="C224" i="3"/>
  <c r="E224" i="3"/>
  <c r="D224" i="3"/>
  <c r="J220" i="4"/>
  <c r="E220" i="4"/>
  <c r="M224" i="3" l="1"/>
  <c r="P223" i="3" s="1"/>
  <c r="K220" i="4"/>
  <c r="O224" i="3" s="1"/>
  <c r="L224" i="3"/>
  <c r="F224" i="3"/>
  <c r="G224" i="3" s="1"/>
  <c r="H220" i="4"/>
  <c r="N224" i="3" l="1"/>
  <c r="H224" i="3"/>
  <c r="I224" i="3" s="1"/>
  <c r="L220" i="4"/>
  <c r="M220" i="4" l="1"/>
  <c r="N220" i="4"/>
  <c r="I220" i="4"/>
  <c r="J224" i="3" l="1"/>
  <c r="A221" i="4"/>
  <c r="K224" i="3"/>
  <c r="D221" i="4" l="1"/>
  <c r="G221" i="4" s="1"/>
  <c r="F221" i="4"/>
  <c r="B221" i="4"/>
  <c r="C221" i="4" s="1"/>
  <c r="D225" i="3" l="1"/>
  <c r="A225" i="3"/>
  <c r="E225" i="3"/>
  <c r="C225" i="3"/>
  <c r="B225" i="3"/>
  <c r="E221" i="4"/>
  <c r="F225" i="3" l="1"/>
  <c r="H221" i="4"/>
  <c r="J221" i="4" s="1"/>
  <c r="M225" i="3" s="1"/>
  <c r="P224" i="3" s="1"/>
  <c r="K221" i="4" l="1"/>
  <c r="O225" i="3" s="1"/>
  <c r="N225" i="3" s="1"/>
  <c r="L225" i="3"/>
  <c r="L221" i="4"/>
  <c r="I221" i="4" s="1"/>
  <c r="H225" i="3"/>
  <c r="I225" i="3" s="1"/>
  <c r="A222" i="4" l="1"/>
  <c r="N221" i="4"/>
  <c r="M221" i="4"/>
  <c r="K225" i="3" s="1"/>
  <c r="J225" i="3" l="1"/>
  <c r="D222" i="4"/>
  <c r="G222" i="4" s="1"/>
  <c r="F222" i="4"/>
  <c r="B222" i="4"/>
  <c r="C222" i="4" s="1"/>
  <c r="C226" i="3" l="1"/>
  <c r="D226" i="3"/>
  <c r="E226" i="3"/>
  <c r="G225" i="3" s="1"/>
  <c r="B226" i="3"/>
  <c r="A226" i="3"/>
  <c r="J222" i="4"/>
  <c r="E222" i="4"/>
  <c r="M226" i="3" l="1"/>
  <c r="P225" i="3" s="1"/>
  <c r="L226" i="3"/>
  <c r="K222" i="4"/>
  <c r="O226" i="3" s="1"/>
  <c r="H222" i="4"/>
  <c r="F226" i="3"/>
  <c r="H226" i="3" l="1"/>
  <c r="I226" i="3" s="1"/>
  <c r="L222" i="4"/>
  <c r="I222" i="4" s="1"/>
  <c r="A223" i="4" s="1"/>
  <c r="N226" i="3"/>
  <c r="D223" i="4" l="1"/>
  <c r="G223" i="4" s="1"/>
  <c r="F223" i="4"/>
  <c r="B223" i="4"/>
  <c r="J226" i="3"/>
  <c r="N222" i="4"/>
  <c r="M222" i="4"/>
  <c r="K226" i="3" s="1"/>
  <c r="C223" i="4"/>
  <c r="C227" i="3" l="1"/>
  <c r="D227" i="3"/>
  <c r="E227" i="3"/>
  <c r="G226" i="3" s="1"/>
  <c r="B227" i="3"/>
  <c r="A227" i="3"/>
  <c r="J223" i="4"/>
  <c r="E223" i="4"/>
  <c r="F227" i="3" l="1"/>
  <c r="G227" i="3" s="1"/>
  <c r="H223" i="4"/>
  <c r="L227" i="3"/>
  <c r="K223" i="4"/>
  <c r="O227" i="3" s="1"/>
  <c r="M227" i="3"/>
  <c r="P226" i="3" s="1"/>
  <c r="L223" i="4" l="1"/>
  <c r="I223" i="4" s="1"/>
  <c r="H227" i="3"/>
  <c r="I227" i="3" s="1"/>
  <c r="N227" i="3"/>
  <c r="J227" i="3" l="1"/>
  <c r="A224" i="4"/>
  <c r="M223" i="4"/>
  <c r="K227" i="3" s="1"/>
  <c r="N223" i="4"/>
  <c r="D224" i="4" l="1"/>
  <c r="G224" i="4" s="1"/>
  <c r="F224" i="4"/>
  <c r="B224" i="4"/>
  <c r="C224" i="4"/>
  <c r="B228" i="3" l="1"/>
  <c r="A228" i="3"/>
  <c r="C228" i="3"/>
  <c r="E228" i="3"/>
  <c r="D228" i="3"/>
  <c r="J224" i="4"/>
  <c r="E224" i="4"/>
  <c r="K224" i="4" l="1"/>
  <c r="O228" i="3" s="1"/>
  <c r="L228" i="3"/>
  <c r="M228" i="3"/>
  <c r="P227" i="3" s="1"/>
  <c r="H224" i="4"/>
  <c r="F228" i="3"/>
  <c r="L224" i="4" l="1"/>
  <c r="I224" i="4" s="1"/>
  <c r="H228" i="3"/>
  <c r="I228" i="3" s="1"/>
  <c r="N228" i="3"/>
  <c r="A225" i="4" l="1"/>
  <c r="M224" i="4"/>
  <c r="K228" i="3" s="1"/>
  <c r="N224" i="4"/>
  <c r="D225" i="4" l="1"/>
  <c r="G225" i="4" s="1"/>
  <c r="J228" i="3"/>
  <c r="F225" i="4"/>
  <c r="B225" i="4"/>
  <c r="C225" i="4" s="1"/>
  <c r="B229" i="3" l="1"/>
  <c r="D229" i="3"/>
  <c r="E229" i="3"/>
  <c r="G228" i="3" s="1"/>
  <c r="C229" i="3"/>
  <c r="A229" i="3"/>
  <c r="E225" i="4"/>
  <c r="H225" i="4" l="1"/>
  <c r="J225" i="4" s="1"/>
  <c r="K225" i="4" s="1"/>
  <c r="O229" i="3" s="1"/>
  <c r="F229" i="3"/>
  <c r="M229" i="3" l="1"/>
  <c r="P228" i="3" s="1"/>
  <c r="L229" i="3"/>
  <c r="H229" i="3"/>
  <c r="L225" i="4"/>
  <c r="I229" i="3" l="1"/>
  <c r="N229" i="3"/>
  <c r="M225" i="4"/>
  <c r="N225" i="4"/>
  <c r="I225" i="4"/>
  <c r="K229" i="3" l="1"/>
  <c r="J229" i="3"/>
  <c r="A226" i="4"/>
  <c r="D226" i="4" l="1"/>
  <c r="G226" i="4" s="1"/>
  <c r="F226" i="4"/>
  <c r="B226" i="4"/>
  <c r="C226" i="4" s="1"/>
  <c r="E230" i="3" l="1"/>
  <c r="G229" i="3" s="1"/>
  <c r="B230" i="3"/>
  <c r="C230" i="3"/>
  <c r="A230" i="3"/>
  <c r="D230" i="3"/>
  <c r="J226" i="4"/>
  <c r="E226" i="4"/>
  <c r="H226" i="4" l="1"/>
  <c r="F230" i="3"/>
  <c r="G230" i="3" s="1"/>
  <c r="L230" i="3"/>
  <c r="M230" i="3"/>
  <c r="P229" i="3" s="1"/>
  <c r="K226" i="4"/>
  <c r="O230" i="3" s="1"/>
  <c r="N230" i="3" l="1"/>
  <c r="L226" i="4"/>
  <c r="H230" i="3"/>
  <c r="I230" i="3" s="1"/>
  <c r="I226" i="4" l="1"/>
  <c r="M226" i="4"/>
  <c r="N226" i="4"/>
  <c r="K230" i="3" l="1"/>
  <c r="J230" i="3"/>
  <c r="A227" i="4"/>
  <c r="B227" i="4" s="1"/>
  <c r="C227" i="4" s="1"/>
  <c r="D227" i="4" l="1"/>
  <c r="G227" i="4" s="1"/>
  <c r="F227" i="4"/>
  <c r="E227" i="4" l="1"/>
  <c r="C231" i="3"/>
  <c r="B231" i="3"/>
  <c r="A231" i="3"/>
  <c r="E231" i="3"/>
  <c r="D231" i="3"/>
  <c r="H227" i="4" l="1"/>
  <c r="J227" i="4" s="1"/>
  <c r="L231" i="3" s="1"/>
  <c r="F231" i="3"/>
  <c r="K227" i="4" l="1"/>
  <c r="O231" i="3" s="1"/>
  <c r="M231" i="3"/>
  <c r="P230" i="3" s="1"/>
  <c r="H231" i="3"/>
  <c r="I231" i="3" s="1"/>
  <c r="L227" i="4"/>
  <c r="I227" i="4" s="1"/>
  <c r="N231" i="3" l="1"/>
  <c r="A228" i="4"/>
  <c r="N227" i="4"/>
  <c r="M227" i="4"/>
  <c r="K231" i="3" s="1"/>
  <c r="D228" i="4" l="1"/>
  <c r="G228" i="4" s="1"/>
  <c r="J231" i="3"/>
  <c r="F228" i="4"/>
  <c r="B228" i="4"/>
  <c r="C228" i="4" s="1"/>
  <c r="E232" i="3" l="1"/>
  <c r="G231" i="3" s="1"/>
  <c r="B232" i="3"/>
  <c r="D232" i="3"/>
  <c r="A232" i="3"/>
  <c r="C232" i="3"/>
  <c r="J228" i="4"/>
  <c r="E228" i="4"/>
  <c r="K228" i="4" l="1"/>
  <c r="O232" i="3" s="1"/>
  <c r="L232" i="3"/>
  <c r="M232" i="3"/>
  <c r="P231" i="3" s="1"/>
  <c r="H228" i="4"/>
  <c r="F232" i="3"/>
  <c r="G232" i="3" s="1"/>
  <c r="L228" i="4" l="1"/>
  <c r="I228" i="4" s="1"/>
  <c r="H232" i="3"/>
  <c r="I232" i="3" s="1"/>
  <c r="N232" i="3"/>
  <c r="J232" i="3" l="1"/>
  <c r="A229" i="4"/>
  <c r="N228" i="4"/>
  <c r="M228" i="4"/>
  <c r="K232" i="3" s="1"/>
  <c r="D229" i="4" l="1"/>
  <c r="G229" i="4" s="1"/>
  <c r="B229" i="4"/>
  <c r="C229" i="4" s="1"/>
  <c r="F229" i="4"/>
  <c r="C233" i="3" s="1"/>
  <c r="E229" i="4" l="1"/>
  <c r="B233" i="3"/>
  <c r="J229" i="4"/>
  <c r="L233" i="3" s="1"/>
  <c r="D233" i="3"/>
  <c r="E233" i="3"/>
  <c r="A233" i="3"/>
  <c r="F233" i="3"/>
  <c r="G233" i="3" s="1"/>
  <c r="H229" i="4"/>
  <c r="K229" i="4" l="1"/>
  <c r="O233" i="3" s="1"/>
  <c r="M233" i="3"/>
  <c r="P232" i="3" s="1"/>
  <c r="H233" i="3"/>
  <c r="I233" i="3" s="1"/>
  <c r="L229" i="4"/>
  <c r="N233" i="3" l="1"/>
  <c r="M229" i="4"/>
  <c r="N229" i="4"/>
  <c r="I229" i="4"/>
  <c r="K233" i="3" l="1"/>
  <c r="J233" i="3"/>
  <c r="A230" i="4"/>
  <c r="D230" i="4" l="1"/>
  <c r="G230" i="4" s="1"/>
  <c r="F230" i="4"/>
  <c r="B230" i="4"/>
  <c r="C230" i="4" s="1"/>
  <c r="E234" i="3" l="1"/>
  <c r="C234" i="3"/>
  <c r="A234" i="3"/>
  <c r="B234" i="3"/>
  <c r="D234" i="3"/>
  <c r="J230" i="4"/>
  <c r="E230" i="4"/>
  <c r="L234" i="3" l="1"/>
  <c r="K230" i="4"/>
  <c r="O234" i="3" s="1"/>
  <c r="M234" i="3"/>
  <c r="P233" i="3" s="1"/>
  <c r="F234" i="3"/>
  <c r="G234" i="3" s="1"/>
  <c r="H230" i="4"/>
  <c r="N234" i="3" l="1"/>
  <c r="H234" i="3"/>
  <c r="I234" i="3" s="1"/>
  <c r="L230" i="4"/>
  <c r="I230" i="4" s="1"/>
  <c r="J234" i="3" l="1"/>
  <c r="A231" i="4"/>
  <c r="M230" i="4"/>
  <c r="K234" i="3" s="1"/>
  <c r="N230" i="4"/>
  <c r="D231" i="4" l="1"/>
  <c r="G231" i="4" s="1"/>
  <c r="F231" i="4"/>
  <c r="B231" i="4"/>
  <c r="C231" i="4" s="1"/>
  <c r="D235" i="3" l="1"/>
  <c r="B235" i="3"/>
  <c r="E235" i="3"/>
  <c r="A235" i="3"/>
  <c r="C235" i="3"/>
  <c r="J231" i="4"/>
  <c r="E231" i="4"/>
  <c r="M235" i="3" l="1"/>
  <c r="P234" i="3" s="1"/>
  <c r="K231" i="4"/>
  <c r="O235" i="3" s="1"/>
  <c r="L235" i="3"/>
  <c r="H231" i="4"/>
  <c r="F235" i="3"/>
  <c r="H235" i="3" l="1"/>
  <c r="I235" i="3" s="1"/>
  <c r="L231" i="4"/>
  <c r="N235" i="3"/>
  <c r="N231" i="4" l="1"/>
  <c r="M231" i="4"/>
  <c r="I231" i="4"/>
  <c r="A232" i="4" l="1"/>
  <c r="J235" i="3"/>
  <c r="K235" i="3"/>
  <c r="D232" i="4" l="1"/>
  <c r="G232" i="4" s="1"/>
  <c r="F232" i="4"/>
  <c r="B232" i="4"/>
  <c r="C232" i="4" s="1"/>
  <c r="A236" i="3" l="1"/>
  <c r="B236" i="3"/>
  <c r="E236" i="3"/>
  <c r="G235" i="3" s="1"/>
  <c r="D236" i="3"/>
  <c r="C236" i="3"/>
  <c r="J232" i="4"/>
  <c r="E232" i="4"/>
  <c r="L236" i="3" l="1"/>
  <c r="K232" i="4"/>
  <c r="O236" i="3" s="1"/>
  <c r="M236" i="3"/>
  <c r="P235" i="3" s="1"/>
  <c r="F236" i="3"/>
  <c r="G236" i="3" s="1"/>
  <c r="H232" i="4"/>
  <c r="N236" i="3" l="1"/>
  <c r="H236" i="3"/>
  <c r="I236" i="3" s="1"/>
  <c r="L232" i="4"/>
  <c r="I232" i="4" s="1"/>
  <c r="A233" i="4" l="1"/>
  <c r="N232" i="4"/>
  <c r="M232" i="4"/>
  <c r="K236" i="3" s="1"/>
  <c r="J236" i="3" l="1"/>
  <c r="D233" i="4"/>
  <c r="G233" i="4" s="1"/>
  <c r="F233" i="4"/>
  <c r="B233" i="4"/>
  <c r="C233" i="4" s="1"/>
  <c r="B237" i="3" l="1"/>
  <c r="D237" i="3"/>
  <c r="A237" i="3"/>
  <c r="C237" i="3"/>
  <c r="E237" i="3"/>
  <c r="J233" i="4"/>
  <c r="E233" i="4"/>
  <c r="L237" i="3" l="1"/>
  <c r="K233" i="4"/>
  <c r="O237" i="3" s="1"/>
  <c r="M237" i="3"/>
  <c r="P236" i="3" s="1"/>
  <c r="F237" i="3"/>
  <c r="H233" i="4"/>
  <c r="N237" i="3" l="1"/>
  <c r="H237" i="3"/>
  <c r="I237" i="3" s="1"/>
  <c r="L233" i="4"/>
  <c r="I233" i="4" l="1"/>
  <c r="N233" i="4"/>
  <c r="M233" i="4"/>
  <c r="K237" i="3" l="1"/>
  <c r="J237" i="3"/>
  <c r="A234" i="4"/>
  <c r="D234" i="4" l="1"/>
  <c r="G234" i="4" s="1"/>
  <c r="F234" i="4"/>
  <c r="B234" i="4"/>
  <c r="C234" i="4" s="1"/>
  <c r="B238" i="3" l="1"/>
  <c r="D238" i="3"/>
  <c r="E238" i="3"/>
  <c r="G237" i="3" s="1"/>
  <c r="C238" i="3"/>
  <c r="A238" i="3"/>
  <c r="J234" i="4"/>
  <c r="E234" i="4"/>
  <c r="F238" i="3" l="1"/>
  <c r="G238" i="3" s="1"/>
  <c r="H234" i="4"/>
  <c r="M238" i="3"/>
  <c r="P237" i="3" s="1"/>
  <c r="L238" i="3"/>
  <c r="K234" i="4"/>
  <c r="O238" i="3" s="1"/>
  <c r="N238" i="3" l="1"/>
  <c r="L234" i="4"/>
  <c r="I234" i="4" s="1"/>
  <c r="H238" i="3"/>
  <c r="I238" i="3" s="1"/>
  <c r="M234" i="4" l="1"/>
  <c r="K238" i="3" s="1"/>
  <c r="N234" i="4"/>
  <c r="J238" i="3"/>
  <c r="A235" i="4"/>
  <c r="D235" i="4" l="1"/>
  <c r="B235" i="4"/>
  <c r="C235" i="4" s="1"/>
  <c r="F235" i="4" l="1"/>
  <c r="A239" i="3" s="1"/>
  <c r="G235" i="4"/>
  <c r="E235" i="4"/>
  <c r="D239" i="3" l="1"/>
  <c r="B239" i="3"/>
  <c r="C239" i="3"/>
  <c r="E239" i="3"/>
  <c r="H235" i="4"/>
  <c r="J235" i="4" s="1"/>
  <c r="M239" i="3" s="1"/>
  <c r="P238" i="3" s="1"/>
  <c r="F239" i="3"/>
  <c r="K235" i="4" l="1"/>
  <c r="O239" i="3" s="1"/>
  <c r="N239" i="3" s="1"/>
  <c r="L239" i="3"/>
  <c r="L235" i="4"/>
  <c r="I235" i="4" s="1"/>
  <c r="H239" i="3"/>
  <c r="I239" i="3" s="1"/>
  <c r="J239" i="3" l="1"/>
  <c r="A236" i="4"/>
  <c r="M235" i="4"/>
  <c r="K239" i="3" s="1"/>
  <c r="N235" i="4"/>
  <c r="D236" i="4" l="1"/>
  <c r="G236" i="4" s="1"/>
  <c r="F236" i="4"/>
  <c r="B236" i="4"/>
  <c r="C236" i="4" s="1"/>
  <c r="A240" i="3" l="1"/>
  <c r="E240" i="3"/>
  <c r="G239" i="3" s="1"/>
  <c r="C240" i="3"/>
  <c r="B240" i="3"/>
  <c r="D240" i="3"/>
  <c r="J236" i="4"/>
  <c r="E236" i="4"/>
  <c r="L240" i="3" l="1"/>
  <c r="K236" i="4"/>
  <c r="O240" i="3" s="1"/>
  <c r="M240" i="3"/>
  <c r="P239" i="3" s="1"/>
  <c r="F240" i="3"/>
  <c r="G240" i="3" s="1"/>
  <c r="H236" i="4"/>
  <c r="N240" i="3" l="1"/>
  <c r="H240" i="3"/>
  <c r="I240" i="3" s="1"/>
  <c r="L236" i="4"/>
  <c r="M236" i="4" l="1"/>
  <c r="N236" i="4"/>
  <c r="I236" i="4"/>
  <c r="J240" i="3" l="1"/>
  <c r="A237" i="4"/>
  <c r="K240" i="3"/>
  <c r="D237" i="4" l="1"/>
  <c r="G237" i="4" s="1"/>
  <c r="F237" i="4"/>
  <c r="B237" i="4"/>
  <c r="C237" i="4" s="1"/>
  <c r="E241" i="3" l="1"/>
  <c r="D241" i="3"/>
  <c r="B241" i="3"/>
  <c r="C241" i="3"/>
  <c r="A241" i="3"/>
  <c r="J237" i="4"/>
  <c r="E237" i="4"/>
  <c r="H237" i="4" l="1"/>
  <c r="F241" i="3"/>
  <c r="K237" i="4"/>
  <c r="O241" i="3" s="1"/>
  <c r="M241" i="3"/>
  <c r="P240" i="3" s="1"/>
  <c r="L241" i="3"/>
  <c r="N241" i="3" l="1"/>
  <c r="H241" i="3"/>
  <c r="I241" i="3" s="1"/>
  <c r="L237" i="4"/>
  <c r="I237" i="4" s="1"/>
  <c r="N237" i="4" l="1"/>
  <c r="M237" i="4"/>
  <c r="K241" i="3" s="1"/>
  <c r="J241" i="3"/>
  <c r="A238" i="4"/>
  <c r="D238" i="4" l="1"/>
  <c r="G238" i="4" s="1"/>
  <c r="F238" i="4"/>
  <c r="B238" i="4"/>
  <c r="C238" i="4" s="1"/>
  <c r="J238" i="4" l="1"/>
  <c r="E238" i="4"/>
  <c r="E242" i="3"/>
  <c r="G241" i="3" s="1"/>
  <c r="B242" i="3"/>
  <c r="C242" i="3"/>
  <c r="D242" i="3"/>
  <c r="A242" i="3"/>
  <c r="K238" i="4" l="1"/>
  <c r="O242" i="3" s="1"/>
  <c r="M242" i="3"/>
  <c r="P241" i="3" s="1"/>
  <c r="L242" i="3"/>
  <c r="F242" i="3"/>
  <c r="H238" i="4"/>
  <c r="N242" i="3" l="1"/>
  <c r="L238" i="4"/>
  <c r="H242" i="3"/>
  <c r="I242" i="3" s="1"/>
  <c r="I238" i="4" l="1"/>
  <c r="M238" i="4"/>
  <c r="N238" i="4"/>
  <c r="K242" i="3" l="1"/>
  <c r="A239" i="4"/>
  <c r="J242" i="3"/>
  <c r="D239" i="4" l="1"/>
  <c r="G239" i="4" s="1"/>
  <c r="F239" i="4"/>
  <c r="B239" i="4"/>
  <c r="C239" i="4" s="1"/>
  <c r="A243" i="3" l="1"/>
  <c r="D243" i="3"/>
  <c r="B243" i="3"/>
  <c r="E243" i="3"/>
  <c r="G242" i="3" s="1"/>
  <c r="C243" i="3"/>
  <c r="J239" i="4"/>
  <c r="E239" i="4"/>
  <c r="F243" i="3" l="1"/>
  <c r="G243" i="3" s="1"/>
  <c r="H239" i="4"/>
  <c r="K239" i="4"/>
  <c r="O243" i="3" s="1"/>
  <c r="M243" i="3"/>
  <c r="P242" i="3" s="1"/>
  <c r="L243" i="3"/>
  <c r="N243" i="3" l="1"/>
  <c r="L239" i="4"/>
  <c r="H243" i="3"/>
  <c r="I243" i="3" s="1"/>
  <c r="I239" i="4" l="1"/>
  <c r="N239" i="4"/>
  <c r="M239" i="4"/>
  <c r="K243" i="3" l="1"/>
  <c r="J243" i="3"/>
  <c r="A240" i="4"/>
  <c r="D240" i="4" l="1"/>
  <c r="G240" i="4" s="1"/>
  <c r="F240" i="4"/>
  <c r="B240" i="4"/>
  <c r="C240" i="4" s="1"/>
  <c r="E244" i="3" l="1"/>
  <c r="D244" i="3"/>
  <c r="C244" i="3"/>
  <c r="A244" i="3"/>
  <c r="B244" i="3"/>
  <c r="J240" i="4"/>
  <c r="E240" i="4"/>
  <c r="K240" i="4" l="1"/>
  <c r="O244" i="3" s="1"/>
  <c r="M244" i="3"/>
  <c r="L244" i="3"/>
  <c r="F244" i="3"/>
  <c r="H240" i="4"/>
  <c r="H244" i="3" l="1"/>
  <c r="I244" i="3" s="1"/>
  <c r="L240" i="4"/>
  <c r="I240" i="4" s="1"/>
  <c r="A241" i="4" s="1"/>
  <c r="P243" i="3"/>
  <c r="N244" i="3"/>
  <c r="D241" i="4" l="1"/>
  <c r="G241" i="4" s="1"/>
  <c r="M240" i="4"/>
  <c r="K244" i="3" s="1"/>
  <c r="N240" i="4"/>
  <c r="F241" i="4"/>
  <c r="B241" i="4"/>
  <c r="C241" i="4" s="1"/>
  <c r="J244" i="3" l="1"/>
  <c r="C245" i="3"/>
  <c r="A245" i="3"/>
  <c r="B245" i="3"/>
  <c r="D245" i="3"/>
  <c r="E245" i="3"/>
  <c r="G244" i="3" s="1"/>
  <c r="J241" i="4"/>
  <c r="E241" i="4"/>
  <c r="K241" i="4" l="1"/>
  <c r="O245" i="3" s="1"/>
  <c r="L245" i="3"/>
  <c r="M245" i="3"/>
  <c r="P244" i="3" s="1"/>
  <c r="H241" i="4"/>
  <c r="F245" i="3"/>
  <c r="N245" i="3" l="1"/>
  <c r="H245" i="3"/>
  <c r="I245" i="3" s="1"/>
  <c r="L241" i="4"/>
  <c r="I241" i="4" l="1"/>
  <c r="M241" i="4"/>
  <c r="N241" i="4"/>
  <c r="K245" i="3" l="1"/>
  <c r="J245" i="3"/>
  <c r="A242" i="4"/>
  <c r="D242" i="4" l="1"/>
  <c r="G242" i="4" s="1"/>
  <c r="F242" i="4"/>
  <c r="B242" i="4"/>
  <c r="C242" i="4" s="1"/>
  <c r="J242" i="4" l="1"/>
  <c r="E242" i="4"/>
  <c r="E246" i="3"/>
  <c r="G245" i="3" s="1"/>
  <c r="D246" i="3"/>
  <c r="B246" i="3"/>
  <c r="A246" i="3"/>
  <c r="C246" i="3"/>
  <c r="K242" i="4" l="1"/>
  <c r="O246" i="3" s="1"/>
  <c r="M246" i="3"/>
  <c r="L246" i="3"/>
  <c r="F246" i="3"/>
  <c r="H242" i="4"/>
  <c r="P245" i="3" l="1"/>
  <c r="N246" i="3"/>
  <c r="H246" i="3"/>
  <c r="I246" i="3" s="1"/>
  <c r="L242" i="4"/>
  <c r="N242" i="4" l="1"/>
  <c r="M242" i="4"/>
  <c r="I242" i="4"/>
  <c r="A243" i="4" l="1"/>
  <c r="J246" i="3"/>
  <c r="K246" i="3"/>
  <c r="D243" i="4" l="1"/>
  <c r="B243" i="4"/>
  <c r="C243" i="4" s="1"/>
  <c r="G243" i="4" l="1"/>
  <c r="F243" i="4"/>
  <c r="C247" i="3" s="1"/>
  <c r="E243" i="4"/>
  <c r="E247" i="3" l="1"/>
  <c r="G246" i="3" s="1"/>
  <c r="D247" i="3"/>
  <c r="B247" i="3"/>
  <c r="A247" i="3"/>
  <c r="F247" i="3"/>
  <c r="H243" i="4"/>
  <c r="J243" i="4" s="1"/>
  <c r="M247" i="3" s="1"/>
  <c r="P246" i="3" s="1"/>
  <c r="K243" i="4" l="1"/>
  <c r="O247" i="3" s="1"/>
  <c r="N247" i="3" s="1"/>
  <c r="L247" i="3"/>
  <c r="H247" i="3"/>
  <c r="I247" i="3" s="1"/>
  <c r="L243" i="4"/>
  <c r="M243" i="4" l="1"/>
  <c r="N243" i="4"/>
  <c r="I243" i="4"/>
  <c r="A244" i="4" l="1"/>
  <c r="J247" i="3"/>
  <c r="K247" i="3"/>
  <c r="D244" i="4" l="1"/>
  <c r="G244" i="4" s="1"/>
  <c r="F244" i="4"/>
  <c r="B244" i="4"/>
  <c r="C244" i="4" s="1"/>
  <c r="J244" i="4" l="1"/>
  <c r="E244" i="4"/>
  <c r="A248" i="3"/>
  <c r="B248" i="3"/>
  <c r="D248" i="3"/>
  <c r="E248" i="3"/>
  <c r="G247" i="3" s="1"/>
  <c r="C248" i="3"/>
  <c r="M248" i="3" l="1"/>
  <c r="P247" i="3" s="1"/>
  <c r="K244" i="4"/>
  <c r="O248" i="3" s="1"/>
  <c r="L248" i="3"/>
  <c r="H244" i="4"/>
  <c r="F248" i="3"/>
  <c r="N248" i="3" l="1"/>
  <c r="L244" i="4"/>
  <c r="I244" i="4" s="1"/>
  <c r="H248" i="3"/>
  <c r="I248" i="3" s="1"/>
  <c r="A245" i="4" l="1"/>
  <c r="J248" i="3"/>
  <c r="M244" i="4"/>
  <c r="K248" i="3" s="1"/>
  <c r="N244" i="4"/>
  <c r="D245" i="4" l="1"/>
  <c r="G245" i="4" s="1"/>
  <c r="F245" i="4"/>
  <c r="B245" i="4"/>
  <c r="C245" i="4" s="1"/>
  <c r="J245" i="4" l="1"/>
  <c r="E245" i="4"/>
  <c r="C249" i="3"/>
  <c r="E249" i="3"/>
  <c r="G248" i="3" s="1"/>
  <c r="D249" i="3"/>
  <c r="A249" i="3"/>
  <c r="B249" i="3"/>
  <c r="F249" i="3" l="1"/>
  <c r="H245" i="4"/>
  <c r="K245" i="4"/>
  <c r="O249" i="3" s="1"/>
  <c r="L249" i="3"/>
  <c r="M249" i="3"/>
  <c r="L245" i="4" l="1"/>
  <c r="I245" i="4" s="1"/>
  <c r="H249" i="3"/>
  <c r="I249" i="3" s="1"/>
  <c r="P248" i="3"/>
  <c r="N249" i="3"/>
  <c r="A246" i="4" l="1"/>
  <c r="J249" i="3"/>
  <c r="M245" i="4"/>
  <c r="K249" i="3" s="1"/>
  <c r="N245" i="4"/>
  <c r="D246" i="4" l="1"/>
  <c r="G246" i="4" s="1"/>
  <c r="F246" i="4"/>
  <c r="B246" i="4"/>
  <c r="C246" i="4" s="1"/>
  <c r="E246" i="4" l="1"/>
  <c r="C250" i="3"/>
  <c r="A250" i="3"/>
  <c r="E250" i="3"/>
  <c r="G249" i="3" s="1"/>
  <c r="D250" i="3"/>
  <c r="B250" i="3"/>
  <c r="H246" i="4" l="1"/>
  <c r="J246" i="4" s="1"/>
  <c r="M250" i="3" s="1"/>
  <c r="P249" i="3" s="1"/>
  <c r="F250" i="3"/>
  <c r="K246" i="4" l="1"/>
  <c r="O250" i="3" s="1"/>
  <c r="N250" i="3" s="1"/>
  <c r="L250" i="3"/>
  <c r="H250" i="3"/>
  <c r="I250" i="3" s="1"/>
  <c r="L246" i="4"/>
  <c r="I246" i="4" s="1"/>
  <c r="A247" i="4" l="1"/>
  <c r="N246" i="4"/>
  <c r="M246" i="4"/>
  <c r="K250" i="3" s="1"/>
  <c r="D247" i="4" l="1"/>
  <c r="G247" i="4" s="1"/>
  <c r="J250" i="3"/>
  <c r="F247" i="4"/>
  <c r="B247" i="4"/>
  <c r="C247" i="4" s="1"/>
  <c r="J247" i="4" l="1"/>
  <c r="E247" i="4"/>
  <c r="E251" i="3"/>
  <c r="G250" i="3" s="1"/>
  <c r="A251" i="3"/>
  <c r="C251" i="3"/>
  <c r="D251" i="3"/>
  <c r="B251" i="3"/>
  <c r="M251" i="3" l="1"/>
  <c r="P250" i="3" s="1"/>
  <c r="L251" i="3"/>
  <c r="K247" i="4"/>
  <c r="O251" i="3" s="1"/>
  <c r="N251" i="3" s="1"/>
  <c r="H247" i="4"/>
  <c r="F251" i="3"/>
  <c r="L247" i="4" l="1"/>
  <c r="H251" i="3"/>
  <c r="I251" i="3" s="1"/>
  <c r="I247" i="4"/>
  <c r="J251" i="3" l="1"/>
  <c r="A248" i="4"/>
  <c r="N247" i="4"/>
  <c r="M247" i="4"/>
  <c r="K251" i="3" s="1"/>
  <c r="D248" i="4" l="1"/>
  <c r="G248" i="4" s="1"/>
  <c r="F248" i="4"/>
  <c r="B248" i="4"/>
  <c r="C248" i="4" s="1"/>
  <c r="D252" i="3" l="1"/>
  <c r="A252" i="3"/>
  <c r="B252" i="3"/>
  <c r="C252" i="3"/>
  <c r="E252" i="3"/>
  <c r="G251" i="3" s="1"/>
  <c r="J248" i="4"/>
  <c r="E248" i="4"/>
  <c r="M252" i="3" l="1"/>
  <c r="P251" i="3" s="1"/>
  <c r="K248" i="4"/>
  <c r="O252" i="3" s="1"/>
  <c r="L252" i="3"/>
  <c r="F252" i="3"/>
  <c r="H248" i="4"/>
  <c r="N252" i="3" l="1"/>
  <c r="H252" i="3"/>
  <c r="I252" i="3" s="1"/>
  <c r="L248" i="4"/>
  <c r="I248" i="4" s="1"/>
  <c r="J252" i="3" l="1"/>
  <c r="A249" i="4"/>
  <c r="M248" i="4"/>
  <c r="K252" i="3" s="1"/>
  <c r="N248" i="4"/>
  <c r="D249" i="4" l="1"/>
  <c r="G249" i="4" s="1"/>
  <c r="F249" i="4"/>
  <c r="B249" i="4"/>
  <c r="C249" i="4" s="1"/>
  <c r="E249" i="4" l="1"/>
  <c r="E253" i="3"/>
  <c r="G252" i="3" s="1"/>
  <c r="A253" i="3"/>
  <c r="B253" i="3"/>
  <c r="D253" i="3"/>
  <c r="C253" i="3"/>
  <c r="F253" i="3" l="1"/>
  <c r="H249" i="4"/>
  <c r="J249" i="4" s="1"/>
  <c r="L253" i="3" s="1"/>
  <c r="M253" i="3" l="1"/>
  <c r="P252" i="3" s="1"/>
  <c r="K249" i="4"/>
  <c r="O253" i="3" s="1"/>
  <c r="N253" i="3" s="1"/>
  <c r="H253" i="3"/>
  <c r="I253" i="3" s="1"/>
  <c r="L249" i="4"/>
  <c r="N249" i="4" l="1"/>
  <c r="M249" i="4"/>
  <c r="I249" i="4"/>
  <c r="J253" i="3" l="1"/>
  <c r="K253" i="3"/>
  <c r="A250" i="4"/>
  <c r="D250" i="4" l="1"/>
  <c r="G250" i="4" s="1"/>
  <c r="F250" i="4"/>
  <c r="B250" i="4"/>
  <c r="C250" i="4" s="1"/>
  <c r="B254" i="3" l="1"/>
  <c r="E254" i="3"/>
  <c r="G253" i="3" s="1"/>
  <c r="A254" i="3"/>
  <c r="C254" i="3"/>
  <c r="D254" i="3"/>
  <c r="J250" i="4"/>
  <c r="E250" i="4"/>
  <c r="L254" i="3" l="1"/>
  <c r="K250" i="4"/>
  <c r="O254" i="3" s="1"/>
  <c r="M254" i="3"/>
  <c r="P253" i="3" s="1"/>
  <c r="H250" i="4"/>
  <c r="F254" i="3"/>
  <c r="N254" i="3" l="1"/>
  <c r="L250" i="4"/>
  <c r="H254" i="3"/>
  <c r="I254" i="3" s="1"/>
  <c r="N250" i="4" l="1"/>
  <c r="M250" i="4"/>
  <c r="I250" i="4"/>
  <c r="J254" i="3" l="1"/>
  <c r="K254" i="3"/>
  <c r="A251" i="4"/>
  <c r="D251" i="4" l="1"/>
  <c r="G251" i="4" s="1"/>
  <c r="F251" i="4"/>
  <c r="B251" i="4"/>
  <c r="C251" i="4" s="1"/>
  <c r="C255" i="3" l="1"/>
  <c r="E255" i="3"/>
  <c r="G254" i="3" s="1"/>
  <c r="B255" i="3"/>
  <c r="D255" i="3"/>
  <c r="A255" i="3"/>
  <c r="J251" i="4"/>
  <c r="E251" i="4"/>
  <c r="H251" i="4" l="1"/>
  <c r="F255" i="3"/>
  <c r="K251" i="4"/>
  <c r="O255" i="3" s="1"/>
  <c r="L255" i="3"/>
  <c r="M255" i="3"/>
  <c r="P254" i="3" s="1"/>
  <c r="N255" i="3" l="1"/>
  <c r="L251" i="4"/>
  <c r="H255" i="3"/>
  <c r="I255" i="3" s="1"/>
  <c r="N251" i="4" l="1"/>
  <c r="M251" i="4"/>
  <c r="I251" i="4"/>
  <c r="K255" i="3" l="1"/>
  <c r="J255" i="3"/>
  <c r="A252" i="4"/>
  <c r="D252" i="4" l="1"/>
  <c r="G252" i="4" s="1"/>
  <c r="F252" i="4"/>
  <c r="B252" i="4"/>
  <c r="C252" i="4" s="1"/>
  <c r="C256" i="3" l="1"/>
  <c r="E256" i="3"/>
  <c r="G255" i="3" s="1"/>
  <c r="B256" i="3"/>
  <c r="A256" i="3"/>
  <c r="D256" i="3"/>
  <c r="J252" i="4"/>
  <c r="E252" i="4"/>
  <c r="F256" i="3" l="1"/>
  <c r="H252" i="4"/>
  <c r="M256" i="3"/>
  <c r="P255" i="3" s="1"/>
  <c r="L256" i="3"/>
  <c r="K252" i="4"/>
  <c r="O256" i="3" s="1"/>
  <c r="N256" i="3" l="1"/>
  <c r="H256" i="3"/>
  <c r="I256" i="3" s="1"/>
  <c r="L252" i="4"/>
  <c r="M252" i="4" l="1"/>
  <c r="N252" i="4"/>
  <c r="I252" i="4"/>
  <c r="J256" i="3" l="1"/>
  <c r="A253" i="4"/>
  <c r="K256" i="3"/>
  <c r="D253" i="4" l="1"/>
  <c r="G253" i="4" s="1"/>
  <c r="F253" i="4"/>
  <c r="B253" i="4"/>
  <c r="C253" i="4" s="1"/>
  <c r="E257" i="3" l="1"/>
  <c r="G256" i="3" s="1"/>
  <c r="A257" i="3"/>
  <c r="D257" i="3"/>
  <c r="B257" i="3"/>
  <c r="C257" i="3"/>
  <c r="J253" i="4"/>
  <c r="E253" i="4"/>
  <c r="K253" i="4" l="1"/>
  <c r="O257" i="3" s="1"/>
  <c r="M257" i="3"/>
  <c r="P256" i="3" s="1"/>
  <c r="L257" i="3"/>
  <c r="H253" i="4"/>
  <c r="F257" i="3"/>
  <c r="H257" i="3" l="1"/>
  <c r="I257" i="3" s="1"/>
  <c r="L253" i="4"/>
  <c r="I253" i="4" s="1"/>
  <c r="N257" i="3"/>
  <c r="J257" i="3" l="1"/>
  <c r="A254" i="4"/>
  <c r="M253" i="4"/>
  <c r="K257" i="3" s="1"/>
  <c r="N253" i="4"/>
  <c r="D254" i="4" l="1"/>
  <c r="G254" i="4" s="1"/>
  <c r="F254" i="4"/>
  <c r="B254" i="4"/>
  <c r="C254" i="4" s="1"/>
  <c r="D258" i="3" l="1"/>
  <c r="E258" i="3"/>
  <c r="G257" i="3" s="1"/>
  <c r="B258" i="3"/>
  <c r="C258" i="3"/>
  <c r="A258" i="3"/>
  <c r="J254" i="4"/>
  <c r="E254" i="4"/>
  <c r="K254" i="4" l="1"/>
  <c r="O258" i="3" s="1"/>
  <c r="L258" i="3"/>
  <c r="M258" i="3"/>
  <c r="P257" i="3" s="1"/>
  <c r="H254" i="4"/>
  <c r="F258" i="3"/>
  <c r="L254" i="4" l="1"/>
  <c r="I254" i="4" s="1"/>
  <c r="H258" i="3"/>
  <c r="I258" i="3" s="1"/>
  <c r="N258" i="3"/>
  <c r="A255" i="4" l="1"/>
  <c r="N254" i="4"/>
  <c r="M254" i="4"/>
  <c r="K258" i="3" s="1"/>
  <c r="D255" i="4" l="1"/>
  <c r="G255" i="4" s="1"/>
  <c r="J258" i="3"/>
  <c r="F255" i="4"/>
  <c r="B255" i="4"/>
  <c r="C255" i="4" s="1"/>
  <c r="C259" i="3" l="1"/>
  <c r="E259" i="3"/>
  <c r="G258" i="3" s="1"/>
  <c r="A259" i="3"/>
  <c r="B259" i="3"/>
  <c r="D259" i="3"/>
  <c r="E255" i="4"/>
  <c r="F259" i="3" l="1"/>
  <c r="H255" i="4"/>
  <c r="J255" i="4" s="1"/>
  <c r="L259" i="3" s="1"/>
  <c r="M259" i="3" l="1"/>
  <c r="P258" i="3" s="1"/>
  <c r="K255" i="4"/>
  <c r="O259" i="3" s="1"/>
  <c r="H259" i="3"/>
  <c r="I259" i="3" s="1"/>
  <c r="L255" i="4"/>
  <c r="N259" i="3" l="1"/>
  <c r="I255" i="4"/>
  <c r="M255" i="4"/>
  <c r="N255" i="4"/>
  <c r="K259" i="3" l="1"/>
  <c r="J259" i="3"/>
  <c r="A256" i="4"/>
  <c r="D256" i="4" l="1"/>
  <c r="G256" i="4" s="1"/>
  <c r="F256" i="4"/>
  <c r="B256" i="4"/>
  <c r="C256" i="4" s="1"/>
  <c r="J256" i="4" l="1"/>
  <c r="E256" i="4"/>
  <c r="C260" i="3"/>
  <c r="B260" i="3"/>
  <c r="E260" i="3"/>
  <c r="G259" i="3" s="1"/>
  <c r="D260" i="3"/>
  <c r="A260" i="3"/>
  <c r="L260" i="3" l="1"/>
  <c r="K256" i="4"/>
  <c r="O260" i="3" s="1"/>
  <c r="M260" i="3"/>
  <c r="P259" i="3" s="1"/>
  <c r="H256" i="4"/>
  <c r="F260" i="3"/>
  <c r="H260" i="3" l="1"/>
  <c r="I260" i="3" s="1"/>
  <c r="L256" i="4"/>
  <c r="I256" i="4" s="1"/>
  <c r="N260" i="3"/>
  <c r="J260" i="3" l="1"/>
  <c r="M256" i="4"/>
  <c r="K260" i="3" s="1"/>
  <c r="N256" i="4"/>
  <c r="A257" i="4"/>
  <c r="B257" i="4" s="1"/>
  <c r="C257" i="4" s="1"/>
  <c r="D257" i="4" l="1"/>
  <c r="G257" i="4" s="1"/>
  <c r="F257" i="4"/>
  <c r="E257" i="4"/>
  <c r="B261" i="3" l="1"/>
  <c r="C261" i="3"/>
  <c r="D261" i="3"/>
  <c r="A261" i="3"/>
  <c r="E261" i="3"/>
  <c r="G260" i="3" s="1"/>
  <c r="F261" i="3" l="1"/>
  <c r="H257" i="4"/>
  <c r="J257" i="4" l="1"/>
  <c r="L257" i="4" s="1"/>
  <c r="H261" i="3"/>
  <c r="I257" i="4" l="1"/>
  <c r="N257" i="4"/>
  <c r="M257" i="4"/>
  <c r="K257" i="4"/>
  <c r="O261" i="3" s="1"/>
  <c r="M261" i="3"/>
  <c r="L261" i="3"/>
  <c r="I261" i="3" l="1"/>
  <c r="P260" i="3"/>
  <c r="K261" i="3"/>
  <c r="N261" i="3"/>
  <c r="J261" i="3"/>
  <c r="A258" i="4"/>
  <c r="D258" i="4" l="1"/>
  <c r="G258" i="4" s="1"/>
  <c r="F258" i="4"/>
  <c r="B258" i="4"/>
  <c r="C258" i="4" s="1"/>
  <c r="J258" i="4" l="1"/>
  <c r="E258" i="4"/>
  <c r="B262" i="3"/>
  <c r="D262" i="3"/>
  <c r="E262" i="3"/>
  <c r="G261" i="3" s="1"/>
  <c r="C262" i="3"/>
  <c r="A262" i="3"/>
  <c r="F262" i="3" l="1"/>
  <c r="H258" i="4"/>
  <c r="K258" i="4"/>
  <c r="O262" i="3" s="1"/>
  <c r="M262" i="3"/>
  <c r="P261" i="3" s="1"/>
  <c r="L262" i="3"/>
  <c r="L258" i="4" l="1"/>
  <c r="H262" i="3"/>
  <c r="I262" i="3" s="1"/>
  <c r="N262" i="3"/>
  <c r="I258" i="4" l="1"/>
  <c r="N258" i="4"/>
  <c r="M258" i="4"/>
  <c r="K262" i="3" l="1"/>
  <c r="A259" i="4"/>
  <c r="J262" i="3"/>
  <c r="D259" i="4" l="1"/>
  <c r="G259" i="4" s="1"/>
  <c r="F259" i="4"/>
  <c r="B259" i="4"/>
  <c r="C259" i="4" s="1"/>
  <c r="B263" i="3" l="1"/>
  <c r="E263" i="3"/>
  <c r="G262" i="3" s="1"/>
  <c r="D263" i="3"/>
  <c r="C263" i="3"/>
  <c r="A263" i="3"/>
  <c r="E259" i="4"/>
  <c r="F263" i="3" l="1"/>
  <c r="H259" i="4"/>
  <c r="J259" i="4" s="1"/>
  <c r="K259" i="4" s="1"/>
  <c r="O263" i="3" s="1"/>
  <c r="L263" i="3" l="1"/>
  <c r="M263" i="3"/>
  <c r="N263" i="3" s="1"/>
  <c r="L259" i="4"/>
  <c r="I259" i="4" s="1"/>
  <c r="H263" i="3"/>
  <c r="I263" i="3" s="1"/>
  <c r="P262" i="3"/>
  <c r="J263" i="3" l="1"/>
  <c r="A260" i="4"/>
  <c r="N259" i="4"/>
  <c r="M259" i="4"/>
  <c r="K263" i="3" s="1"/>
  <c r="D260" i="4" l="1"/>
  <c r="G260" i="4" s="1"/>
  <c r="F260" i="4"/>
  <c r="B260" i="4"/>
  <c r="C260" i="4" s="1"/>
  <c r="A264" i="3" l="1"/>
  <c r="D264" i="3"/>
  <c r="E264" i="3"/>
  <c r="G263" i="3" s="1"/>
  <c r="B264" i="3"/>
  <c r="C264" i="3"/>
  <c r="J260" i="4"/>
  <c r="E260" i="4"/>
  <c r="H260" i="4" l="1"/>
  <c r="F264" i="3"/>
  <c r="K260" i="4"/>
  <c r="O264" i="3" s="1"/>
  <c r="L264" i="3"/>
  <c r="M264" i="3"/>
  <c r="P263" i="3" s="1"/>
  <c r="N264" i="3" l="1"/>
  <c r="L260" i="4"/>
  <c r="I260" i="4" s="1"/>
  <c r="H264" i="3"/>
  <c r="I264" i="3" s="1"/>
  <c r="J264" i="3" l="1"/>
  <c r="A261" i="4"/>
  <c r="N260" i="4"/>
  <c r="M260" i="4"/>
  <c r="K264" i="3" s="1"/>
  <c r="D261" i="4" l="1"/>
  <c r="G261" i="4" s="1"/>
  <c r="F261" i="4"/>
  <c r="B261" i="4"/>
  <c r="C261" i="4" s="1"/>
  <c r="D265" i="3" l="1"/>
  <c r="B265" i="3"/>
  <c r="A265" i="3"/>
  <c r="C265" i="3"/>
  <c r="E265" i="3"/>
  <c r="G264" i="3" s="1"/>
  <c r="J261" i="4"/>
  <c r="E261" i="4"/>
  <c r="H261" i="4" l="1"/>
  <c r="F265" i="3"/>
  <c r="M265" i="3"/>
  <c r="P264" i="3" s="1"/>
  <c r="K261" i="4"/>
  <c r="O265" i="3" s="1"/>
  <c r="L265" i="3"/>
  <c r="N265" i="3" l="1"/>
  <c r="H265" i="3"/>
  <c r="I265" i="3" s="1"/>
  <c r="L261" i="4"/>
  <c r="I261" i="4" l="1"/>
  <c r="M261" i="4"/>
  <c r="N261" i="4"/>
  <c r="K265" i="3" l="1"/>
  <c r="J265" i="3"/>
  <c r="A262" i="4"/>
  <c r="D262" i="4" l="1"/>
  <c r="G262" i="4" s="1"/>
  <c r="F262" i="4"/>
  <c r="B262" i="4"/>
  <c r="C262" i="4" s="1"/>
  <c r="E262" i="4"/>
  <c r="B266" i="3" l="1"/>
  <c r="C266" i="3"/>
  <c r="D266" i="3"/>
  <c r="A266" i="3"/>
  <c r="E266" i="3"/>
  <c r="G265" i="3" s="1"/>
  <c r="F266" i="3" l="1"/>
  <c r="H262" i="4"/>
  <c r="J262" i="4" l="1"/>
  <c r="L262" i="4" s="1"/>
  <c r="H266" i="3"/>
  <c r="I262" i="4" l="1"/>
  <c r="M262" i="4"/>
  <c r="N262" i="4"/>
  <c r="L266" i="3"/>
  <c r="M266" i="3"/>
  <c r="I266" i="3" s="1"/>
  <c r="K262" i="4"/>
  <c r="O266" i="3" s="1"/>
  <c r="K266" i="3" l="1"/>
  <c r="P265" i="3"/>
  <c r="N266" i="3"/>
  <c r="J266" i="3"/>
  <c r="A263" i="4"/>
  <c r="D263" i="4" l="1"/>
  <c r="G263" i="4" s="1"/>
  <c r="F263" i="4"/>
  <c r="B263" i="4"/>
  <c r="C263" i="4" s="1"/>
  <c r="A267" i="3" l="1"/>
  <c r="C267" i="3"/>
  <c r="E267" i="3"/>
  <c r="G266" i="3" s="1"/>
  <c r="B267" i="3"/>
  <c r="D267" i="3"/>
  <c r="E263" i="4"/>
  <c r="F267" i="3" l="1"/>
  <c r="H263" i="4"/>
  <c r="J263" i="4" s="1"/>
  <c r="M267" i="3" s="1"/>
  <c r="P266" i="3" s="1"/>
  <c r="K263" i="4" l="1"/>
  <c r="O267" i="3" s="1"/>
  <c r="N267" i="3" s="1"/>
  <c r="L267" i="3"/>
  <c r="L263" i="4"/>
  <c r="I263" i="4" s="1"/>
  <c r="H267" i="3"/>
  <c r="I267" i="3" s="1"/>
  <c r="N263" i="4" l="1"/>
  <c r="M263" i="4"/>
  <c r="K267" i="3" s="1"/>
  <c r="A264" i="4"/>
  <c r="J267" i="3" l="1"/>
  <c r="D264" i="4"/>
  <c r="G264" i="4" s="1"/>
  <c r="F264" i="4"/>
  <c r="B264" i="4"/>
  <c r="C264" i="4"/>
  <c r="D268" i="3" l="1"/>
  <c r="E268" i="3"/>
  <c r="G267" i="3" s="1"/>
  <c r="A268" i="3"/>
  <c r="B268" i="3"/>
  <c r="C268" i="3"/>
  <c r="J264" i="4"/>
  <c r="E264" i="4"/>
  <c r="H264" i="4" l="1"/>
  <c r="F268" i="3"/>
  <c r="L268" i="3"/>
  <c r="K264" i="4"/>
  <c r="O268" i="3" s="1"/>
  <c r="M268" i="3"/>
  <c r="P267" i="3" l="1"/>
  <c r="N268" i="3"/>
  <c r="H268" i="3"/>
  <c r="I268" i="3" s="1"/>
  <c r="L264" i="4"/>
  <c r="N264" i="4" l="1"/>
  <c r="M264" i="4"/>
  <c r="I264" i="4"/>
  <c r="K268" i="3" l="1"/>
  <c r="J268" i="3"/>
  <c r="A265" i="4"/>
  <c r="D265" i="4" l="1"/>
  <c r="G265" i="4" s="1"/>
  <c r="F265" i="4"/>
  <c r="B265" i="4"/>
  <c r="C265" i="4" s="1"/>
  <c r="E265" i="4" s="1"/>
  <c r="C269" i="3" l="1"/>
  <c r="D269" i="3"/>
  <c r="E269" i="3"/>
  <c r="G268" i="3" s="1"/>
  <c r="A269" i="3"/>
  <c r="B269" i="3"/>
  <c r="H265" i="4" l="1"/>
  <c r="F269" i="3"/>
  <c r="J265" i="4" l="1"/>
  <c r="H269" i="3"/>
  <c r="L265" i="4" l="1"/>
  <c r="M269" i="3"/>
  <c r="P268" i="3" s="1"/>
  <c r="L269" i="3"/>
  <c r="K265" i="4"/>
  <c r="O269" i="3" s="1"/>
  <c r="N269" i="3" l="1"/>
  <c r="I269" i="3"/>
  <c r="M265" i="4"/>
  <c r="N265" i="4"/>
  <c r="I265" i="4"/>
  <c r="K269" i="3" l="1"/>
  <c r="J269" i="3"/>
  <c r="A266" i="4"/>
  <c r="D266" i="4" l="1"/>
  <c r="G266" i="4" s="1"/>
  <c r="F266" i="4"/>
  <c r="B266" i="4"/>
  <c r="C266" i="4" s="1"/>
  <c r="A270" i="3" l="1"/>
  <c r="B270" i="3"/>
  <c r="C270" i="3"/>
  <c r="D270" i="3"/>
  <c r="E270" i="3"/>
  <c r="G269" i="3" s="1"/>
  <c r="J266" i="4"/>
  <c r="E266" i="4"/>
  <c r="K266" i="4" l="1"/>
  <c r="O270" i="3" s="1"/>
  <c r="M270" i="3"/>
  <c r="P269" i="3" s="1"/>
  <c r="L270" i="3"/>
  <c r="F270" i="3"/>
  <c r="G270" i="3" s="1"/>
  <c r="H266" i="4"/>
  <c r="H270" i="3" l="1"/>
  <c r="I270" i="3" s="1"/>
  <c r="L266" i="4"/>
  <c r="I266" i="4" s="1"/>
  <c r="N270" i="3"/>
  <c r="A267" i="4" l="1"/>
  <c r="M266" i="4"/>
  <c r="K270" i="3" s="1"/>
  <c r="N266" i="4"/>
  <c r="J270" i="3" l="1"/>
  <c r="D267" i="4"/>
  <c r="B267" i="4"/>
  <c r="C267" i="4" s="1"/>
  <c r="F267" i="4" l="1"/>
  <c r="E271" i="3" s="1"/>
  <c r="G267" i="4"/>
  <c r="E267" i="4"/>
  <c r="A271" i="3" l="1"/>
  <c r="C271" i="3"/>
  <c r="B271" i="3"/>
  <c r="D271" i="3"/>
  <c r="F271" i="3"/>
  <c r="H267" i="4"/>
  <c r="J267" i="4" s="1"/>
  <c r="K267" i="4" s="1"/>
  <c r="O271" i="3" s="1"/>
  <c r="M271" i="3" l="1"/>
  <c r="N271" i="3" s="1"/>
  <c r="L271" i="3"/>
  <c r="P270" i="3"/>
  <c r="L267" i="4"/>
  <c r="H271" i="3"/>
  <c r="I271" i="3" s="1"/>
  <c r="I267" i="4" l="1"/>
  <c r="M267" i="4"/>
  <c r="N267" i="4"/>
  <c r="K271" i="3" l="1"/>
  <c r="J271" i="3"/>
  <c r="A268" i="4"/>
  <c r="D268" i="4" l="1"/>
  <c r="G268" i="4" s="1"/>
  <c r="F268" i="4"/>
  <c r="B268" i="4"/>
  <c r="C268" i="4" s="1"/>
  <c r="D272" i="3" l="1"/>
  <c r="B272" i="3"/>
  <c r="A272" i="3"/>
  <c r="E272" i="3"/>
  <c r="G271" i="3" s="1"/>
  <c r="C272" i="3"/>
  <c r="J268" i="4"/>
  <c r="E268" i="4"/>
  <c r="K268" i="4" l="1"/>
  <c r="O272" i="3" s="1"/>
  <c r="L272" i="3"/>
  <c r="M272" i="3"/>
  <c r="F272" i="3"/>
  <c r="G272" i="3" s="1"/>
  <c r="H268" i="4"/>
  <c r="N272" i="3" l="1"/>
  <c r="P271" i="3"/>
  <c r="L268" i="4"/>
  <c r="I268" i="4" s="1"/>
  <c r="H272" i="3"/>
  <c r="I272" i="3" s="1"/>
  <c r="J272" i="3" l="1"/>
  <c r="N268" i="4"/>
  <c r="M268" i="4"/>
  <c r="K272" i="3" s="1"/>
  <c r="A269" i="4"/>
  <c r="D269" i="4" l="1"/>
  <c r="G269" i="4" s="1"/>
  <c r="F269" i="4"/>
  <c r="B269" i="4"/>
  <c r="C269" i="4" s="1"/>
  <c r="A273" i="3" l="1"/>
  <c r="C273" i="3"/>
  <c r="D273" i="3"/>
  <c r="E273" i="3"/>
  <c r="B273" i="3"/>
  <c r="J269" i="4"/>
  <c r="E269" i="4"/>
  <c r="M273" i="3" l="1"/>
  <c r="P272" i="3" s="1"/>
  <c r="K269" i="4"/>
  <c r="O273" i="3" s="1"/>
  <c r="L273" i="3"/>
  <c r="F273" i="3"/>
  <c r="G273" i="3" s="1"/>
  <c r="H269" i="4"/>
  <c r="H273" i="3" l="1"/>
  <c r="I273" i="3" s="1"/>
  <c r="L269" i="4"/>
  <c r="I269" i="4" s="1"/>
  <c r="N273" i="3"/>
  <c r="J273" i="3" l="1"/>
  <c r="A270" i="4"/>
  <c r="M269" i="4"/>
  <c r="K273" i="3" s="1"/>
  <c r="N269" i="4"/>
  <c r="D270" i="4" l="1"/>
  <c r="G270" i="4" s="1"/>
  <c r="F270" i="4"/>
  <c r="B270" i="4"/>
  <c r="C270" i="4" s="1"/>
  <c r="D274" i="3" l="1"/>
  <c r="A274" i="3"/>
  <c r="E274" i="3"/>
  <c r="B274" i="3"/>
  <c r="C274" i="3"/>
  <c r="J270" i="4"/>
  <c r="E270" i="4"/>
  <c r="K270" i="4" l="1"/>
  <c r="O274" i="3" s="1"/>
  <c r="L274" i="3"/>
  <c r="M274" i="3"/>
  <c r="P273" i="3" s="1"/>
  <c r="F274" i="3"/>
  <c r="G274" i="3" s="1"/>
  <c r="H270" i="4"/>
  <c r="N274" i="3" l="1"/>
  <c r="L270" i="4"/>
  <c r="I270" i="4" s="1"/>
  <c r="H274" i="3"/>
  <c r="I274" i="3" s="1"/>
  <c r="N270" i="4" l="1"/>
  <c r="M270" i="4"/>
  <c r="K274" i="3" s="1"/>
  <c r="J274" i="3"/>
  <c r="A271" i="4"/>
  <c r="D271" i="4" l="1"/>
  <c r="G271" i="4" s="1"/>
  <c r="F271" i="4"/>
  <c r="B271" i="4"/>
  <c r="C271" i="4"/>
  <c r="D275" i="3" l="1"/>
  <c r="C275" i="3"/>
  <c r="E275" i="3"/>
  <c r="A275" i="3"/>
  <c r="B275" i="3"/>
  <c r="J271" i="4"/>
  <c r="E271" i="4"/>
  <c r="H271" i="4" l="1"/>
  <c r="F275" i="3"/>
  <c r="G275" i="3" s="1"/>
  <c r="K271" i="4"/>
  <c r="O275" i="3" s="1"/>
  <c r="L275" i="3"/>
  <c r="M275" i="3"/>
  <c r="P274" i="3" s="1"/>
  <c r="N275" i="3" l="1"/>
  <c r="L271" i="4"/>
  <c r="I271" i="4" s="1"/>
  <c r="H275" i="3"/>
  <c r="I275" i="3" s="1"/>
  <c r="M271" i="4" l="1"/>
  <c r="K275" i="3" s="1"/>
  <c r="N271" i="4"/>
  <c r="J275" i="3"/>
  <c r="A272" i="4"/>
  <c r="D272" i="4" l="1"/>
  <c r="G272" i="4" s="1"/>
  <c r="F272" i="4"/>
  <c r="B272" i="4"/>
  <c r="C272" i="4" s="1"/>
  <c r="D276" i="3" l="1"/>
  <c r="A276" i="3"/>
  <c r="B276" i="3"/>
  <c r="C276" i="3"/>
  <c r="E276" i="3"/>
  <c r="J272" i="4"/>
  <c r="E272" i="4"/>
  <c r="H272" i="4" l="1"/>
  <c r="F276" i="3"/>
  <c r="M276" i="3"/>
  <c r="L276" i="3"/>
  <c r="K272" i="4"/>
  <c r="O276" i="3" s="1"/>
  <c r="N276" i="3" l="1"/>
  <c r="P275" i="3"/>
  <c r="L272" i="4"/>
  <c r="H276" i="3"/>
  <c r="I276" i="3" s="1"/>
  <c r="M272" i="4" l="1"/>
  <c r="N272" i="4"/>
  <c r="I272" i="4"/>
  <c r="K276" i="3" l="1"/>
  <c r="J276" i="3"/>
  <c r="A273" i="4"/>
  <c r="D273" i="4" l="1"/>
  <c r="G273" i="4" s="1"/>
  <c r="F273" i="4"/>
  <c r="B273" i="4"/>
  <c r="C273" i="4" s="1"/>
  <c r="E277" i="3" l="1"/>
  <c r="G276" i="3" s="1"/>
  <c r="C277" i="3"/>
  <c r="B277" i="3"/>
  <c r="A277" i="3"/>
  <c r="D277" i="3"/>
  <c r="E273" i="4"/>
  <c r="F277" i="3" l="1"/>
  <c r="H273" i="4"/>
  <c r="J273" i="4" s="1"/>
  <c r="M277" i="3" s="1"/>
  <c r="P276" i="3" s="1"/>
  <c r="K273" i="4" l="1"/>
  <c r="O277" i="3" s="1"/>
  <c r="N277" i="3" s="1"/>
  <c r="L277" i="3"/>
  <c r="L273" i="4"/>
  <c r="I273" i="4" s="1"/>
  <c r="H277" i="3"/>
  <c r="I277" i="3" s="1"/>
  <c r="M273" i="4" l="1"/>
  <c r="K277" i="3" s="1"/>
  <c r="N273" i="4"/>
  <c r="J277" i="3"/>
  <c r="A274" i="4"/>
  <c r="D274" i="4" l="1"/>
  <c r="G274" i="4" s="1"/>
  <c r="F274" i="4"/>
  <c r="B274" i="4"/>
  <c r="C274" i="4" s="1"/>
  <c r="B278" i="3" l="1"/>
  <c r="A278" i="3"/>
  <c r="C278" i="3"/>
  <c r="E278" i="3"/>
  <c r="G277" i="3" s="1"/>
  <c r="D278" i="3"/>
  <c r="J274" i="4"/>
  <c r="E274" i="4"/>
  <c r="L278" i="3" l="1"/>
  <c r="M278" i="3"/>
  <c r="P277" i="3" s="1"/>
  <c r="K274" i="4"/>
  <c r="O278" i="3" s="1"/>
  <c r="H274" i="4"/>
  <c r="F278" i="3"/>
  <c r="G278" i="3" s="1"/>
  <c r="N278" i="3" l="1"/>
  <c r="H278" i="3"/>
  <c r="I278" i="3" s="1"/>
  <c r="L274" i="4"/>
  <c r="N274" i="4" l="1"/>
  <c r="M274" i="4"/>
  <c r="I274" i="4"/>
  <c r="J278" i="3" l="1"/>
  <c r="K278" i="3"/>
  <c r="A275" i="4"/>
  <c r="D275" i="4" l="1"/>
  <c r="B275" i="4"/>
  <c r="C275" i="4" s="1"/>
  <c r="G275" i="4" l="1"/>
  <c r="F275" i="4"/>
  <c r="C279" i="3" s="1"/>
  <c r="E275" i="4"/>
  <c r="E279" i="3" l="1"/>
  <c r="D279" i="3"/>
  <c r="B279" i="3"/>
  <c r="A279" i="3"/>
  <c r="F279" i="3"/>
  <c r="H275" i="4"/>
  <c r="J275" i="4" s="1"/>
  <c r="L279" i="3" s="1"/>
  <c r="M279" i="3" l="1"/>
  <c r="P278" i="3" s="1"/>
  <c r="K275" i="4"/>
  <c r="O279" i="3" s="1"/>
  <c r="L275" i="4"/>
  <c r="H279" i="3"/>
  <c r="I279" i="3" l="1"/>
  <c r="N279" i="3"/>
  <c r="I275" i="4"/>
  <c r="M275" i="4"/>
  <c r="N275" i="4"/>
  <c r="K279" i="3" l="1"/>
  <c r="J279" i="3"/>
  <c r="A276" i="4"/>
  <c r="D276" i="4" l="1"/>
  <c r="G276" i="4" s="1"/>
  <c r="F276" i="4"/>
  <c r="B276" i="4"/>
  <c r="C276" i="4" s="1"/>
  <c r="B280" i="3" l="1"/>
  <c r="E280" i="3"/>
  <c r="G279" i="3" s="1"/>
  <c r="A280" i="3"/>
  <c r="D280" i="3"/>
  <c r="C280" i="3"/>
  <c r="J276" i="4"/>
  <c r="E276" i="4"/>
  <c r="H276" i="4" l="1"/>
  <c r="F280" i="3"/>
  <c r="G280" i="3" s="1"/>
  <c r="K276" i="4"/>
  <c r="O280" i="3" s="1"/>
  <c r="L280" i="3"/>
  <c r="M280" i="3"/>
  <c r="P279" i="3" s="1"/>
  <c r="N280" i="3" l="1"/>
  <c r="L276" i="4"/>
  <c r="I276" i="4" s="1"/>
  <c r="H280" i="3"/>
  <c r="I280" i="3" s="1"/>
  <c r="J280" i="3" l="1"/>
  <c r="A277" i="4"/>
  <c r="M276" i="4"/>
  <c r="K280" i="3" s="1"/>
  <c r="N276" i="4"/>
  <c r="D277" i="4" l="1"/>
  <c r="G277" i="4" s="1"/>
  <c r="F277" i="4"/>
  <c r="B277" i="4"/>
  <c r="C277" i="4" s="1"/>
  <c r="B281" i="3" l="1"/>
  <c r="C281" i="3"/>
  <c r="A281" i="3"/>
  <c r="E281" i="3"/>
  <c r="D281" i="3"/>
  <c r="E277" i="4"/>
  <c r="F281" i="3" l="1"/>
  <c r="H277" i="4"/>
  <c r="J277" i="4" s="1"/>
  <c r="K277" i="4" s="1"/>
  <c r="O281" i="3" s="1"/>
  <c r="M281" i="3" l="1"/>
  <c r="P280" i="3" s="1"/>
  <c r="L281" i="3"/>
  <c r="H281" i="3"/>
  <c r="L277" i="4"/>
  <c r="I281" i="3" l="1"/>
  <c r="N281" i="3"/>
  <c r="I277" i="4"/>
  <c r="N277" i="4"/>
  <c r="M277" i="4"/>
  <c r="K281" i="3" l="1"/>
  <c r="J281" i="3"/>
  <c r="A278" i="4"/>
  <c r="D278" i="4" l="1"/>
  <c r="G278" i="4" s="1"/>
  <c r="F278" i="4"/>
  <c r="B278" i="4"/>
  <c r="C278" i="4" s="1"/>
  <c r="D282" i="3" l="1"/>
  <c r="B282" i="3"/>
  <c r="A282" i="3"/>
  <c r="E282" i="3"/>
  <c r="G281" i="3" s="1"/>
  <c r="C282" i="3"/>
  <c r="J278" i="4"/>
  <c r="E278" i="4"/>
  <c r="H278" i="4" l="1"/>
  <c r="F282" i="3"/>
  <c r="G282" i="3" s="1"/>
  <c r="L282" i="3"/>
  <c r="M282" i="3"/>
  <c r="K278" i="4"/>
  <c r="O282" i="3" s="1"/>
  <c r="N282" i="3" l="1"/>
  <c r="P281" i="3"/>
  <c r="H282" i="3"/>
  <c r="I282" i="3" s="1"/>
  <c r="L278" i="4"/>
  <c r="I278" i="4" s="1"/>
  <c r="J282" i="3" l="1"/>
  <c r="A279" i="4"/>
  <c r="N278" i="4"/>
  <c r="M278" i="4"/>
  <c r="K282" i="3" s="1"/>
  <c r="D279" i="4" l="1"/>
  <c r="G279" i="4" s="1"/>
  <c r="F279" i="4"/>
  <c r="B279" i="4"/>
  <c r="C279" i="4"/>
  <c r="B283" i="3" l="1"/>
  <c r="E283" i="3"/>
  <c r="C283" i="3"/>
  <c r="D283" i="3"/>
  <c r="A283" i="3"/>
  <c r="J279" i="4"/>
  <c r="E279" i="4"/>
  <c r="M283" i="3" l="1"/>
  <c r="P282" i="3" s="1"/>
  <c r="K279" i="4"/>
  <c r="O283" i="3" s="1"/>
  <c r="L283" i="3"/>
  <c r="H279" i="4"/>
  <c r="F283" i="3"/>
  <c r="G283" i="3" s="1"/>
  <c r="L279" i="4" l="1"/>
  <c r="I279" i="4" s="1"/>
  <c r="H283" i="3"/>
  <c r="I283" i="3" s="1"/>
  <c r="N283" i="3"/>
  <c r="J283" i="3" l="1"/>
  <c r="A280" i="4"/>
  <c r="N279" i="4"/>
  <c r="M279" i="4"/>
  <c r="K283" i="3" s="1"/>
  <c r="D280" i="4" l="1"/>
  <c r="G280" i="4" s="1"/>
  <c r="F280" i="4"/>
  <c r="B280" i="4"/>
  <c r="C280" i="4" s="1"/>
  <c r="E284" i="3" l="1"/>
  <c r="A284" i="3"/>
  <c r="D284" i="3"/>
  <c r="C284" i="3"/>
  <c r="B284" i="3"/>
  <c r="J280" i="4"/>
  <c r="E280" i="4"/>
  <c r="L284" i="3" l="1"/>
  <c r="M284" i="3"/>
  <c r="P283" i="3" s="1"/>
  <c r="K280" i="4"/>
  <c r="O284" i="3" s="1"/>
  <c r="H280" i="4"/>
  <c r="F284" i="3"/>
  <c r="G284" i="3" s="1"/>
  <c r="H284" i="3" l="1"/>
  <c r="I284" i="3" s="1"/>
  <c r="L280" i="4"/>
  <c r="I280" i="4" s="1"/>
  <c r="N284" i="3"/>
  <c r="A281" i="4" l="1"/>
  <c r="N280" i="4"/>
  <c r="M280" i="4"/>
  <c r="K284" i="3" s="1"/>
  <c r="D281" i="4" l="1"/>
  <c r="G281" i="4" s="1"/>
  <c r="J284" i="3"/>
  <c r="F281" i="4"/>
  <c r="B281" i="4"/>
  <c r="C281" i="4" s="1"/>
  <c r="C285" i="3" l="1"/>
  <c r="A285" i="3"/>
  <c r="E285" i="3"/>
  <c r="B285" i="3"/>
  <c r="D285" i="3"/>
  <c r="E281" i="4"/>
  <c r="H281" i="4" l="1"/>
  <c r="J281" i="4" s="1"/>
  <c r="K281" i="4" s="1"/>
  <c r="O285" i="3" s="1"/>
  <c r="F285" i="3"/>
  <c r="L285" i="3" l="1"/>
  <c r="M285" i="3"/>
  <c r="L281" i="4"/>
  <c r="H285" i="3"/>
  <c r="N285" i="3" l="1"/>
  <c r="P284" i="3"/>
  <c r="I285" i="3"/>
  <c r="N281" i="4"/>
  <c r="M281" i="4"/>
  <c r="I281" i="4"/>
  <c r="A282" i="4" l="1"/>
  <c r="J285" i="3"/>
  <c r="K285" i="3"/>
  <c r="D282" i="4" l="1"/>
  <c r="G282" i="4" s="1"/>
  <c r="F282" i="4"/>
  <c r="B282" i="4"/>
  <c r="C282" i="4" s="1"/>
  <c r="J282" i="4" l="1"/>
  <c r="E282" i="4"/>
  <c r="D286" i="3"/>
  <c r="C286" i="3"/>
  <c r="E286" i="3"/>
  <c r="G285" i="3" s="1"/>
  <c r="A286" i="3"/>
  <c r="B286" i="3"/>
  <c r="F286" i="3" l="1"/>
  <c r="G286" i="3" s="1"/>
  <c r="H282" i="4"/>
  <c r="K282" i="4"/>
  <c r="O286" i="3" s="1"/>
  <c r="L286" i="3"/>
  <c r="M286" i="3"/>
  <c r="P285" i="3" s="1"/>
  <c r="L282" i="4" l="1"/>
  <c r="H286" i="3"/>
  <c r="I286" i="3" s="1"/>
  <c r="N286" i="3"/>
  <c r="I282" i="4" l="1"/>
  <c r="N282" i="4"/>
  <c r="M282" i="4"/>
  <c r="K286" i="3" l="1"/>
  <c r="J286" i="3"/>
  <c r="A283" i="4"/>
  <c r="B283" i="4" s="1"/>
  <c r="D283" i="4" l="1"/>
  <c r="G283" i="4" s="1"/>
  <c r="F283" i="4"/>
  <c r="C283" i="4"/>
  <c r="E283" i="4" l="1"/>
  <c r="A287" i="3"/>
  <c r="E287" i="3"/>
  <c r="C287" i="3"/>
  <c r="D287" i="3"/>
  <c r="B287" i="3"/>
  <c r="H283" i="4" l="1"/>
  <c r="F287" i="3"/>
  <c r="G287" i="3" s="1"/>
  <c r="J283" i="4" l="1"/>
  <c r="L283" i="4" s="1"/>
  <c r="H287" i="3"/>
  <c r="I287" i="3" s="1"/>
  <c r="I283" i="4" l="1"/>
  <c r="N283" i="4"/>
  <c r="M283" i="4"/>
  <c r="M287" i="3"/>
  <c r="P286" i="3" s="1"/>
  <c r="L287" i="3"/>
  <c r="K283" i="4"/>
  <c r="O287" i="3" s="1"/>
  <c r="K287" i="3" l="1"/>
  <c r="N287" i="3"/>
  <c r="A284" i="4"/>
  <c r="J287" i="3"/>
  <c r="D284" i="4" l="1"/>
  <c r="G284" i="4" s="1"/>
  <c r="F284" i="4"/>
  <c r="B284" i="4"/>
  <c r="C284" i="4" s="1"/>
  <c r="A288" i="3" l="1"/>
  <c r="D288" i="3"/>
  <c r="B288" i="3"/>
  <c r="C288" i="3"/>
  <c r="E288" i="3"/>
  <c r="J284" i="4"/>
  <c r="E284" i="4"/>
  <c r="K284" i="4" l="1"/>
  <c r="O288" i="3" s="1"/>
  <c r="M288" i="3"/>
  <c r="P287" i="3" s="1"/>
  <c r="L288" i="3"/>
  <c r="F288" i="3"/>
  <c r="G288" i="3" s="1"/>
  <c r="H284" i="4"/>
  <c r="N288" i="3" l="1"/>
  <c r="L284" i="4"/>
  <c r="I284" i="4" s="1"/>
  <c r="H288" i="3"/>
  <c r="I288" i="3" s="1"/>
  <c r="N284" i="4" l="1"/>
  <c r="M284" i="4"/>
  <c r="K288" i="3" s="1"/>
  <c r="A285" i="4"/>
  <c r="J288" i="3" l="1"/>
  <c r="D285" i="4"/>
  <c r="G285" i="4" s="1"/>
  <c r="F285" i="4"/>
  <c r="B285" i="4"/>
  <c r="C285" i="4" s="1"/>
  <c r="B289" i="3" l="1"/>
  <c r="E289" i="3"/>
  <c r="C289" i="3"/>
  <c r="D289" i="3"/>
  <c r="A289" i="3"/>
  <c r="E285" i="4"/>
  <c r="F289" i="3" l="1"/>
  <c r="H285" i="4"/>
  <c r="J285" i="4" s="1"/>
  <c r="M289" i="3" s="1"/>
  <c r="P288" i="3" s="1"/>
  <c r="L289" i="3" l="1"/>
  <c r="K285" i="4"/>
  <c r="O289" i="3" s="1"/>
  <c r="L285" i="4"/>
  <c r="H289" i="3"/>
  <c r="I289" i="3" s="1"/>
  <c r="N289" i="3" l="1"/>
  <c r="I285" i="4"/>
  <c r="M285" i="4"/>
  <c r="N285" i="4"/>
  <c r="K289" i="3" l="1"/>
  <c r="J289" i="3"/>
  <c r="A286" i="4"/>
  <c r="D286" i="4" l="1"/>
  <c r="G286" i="4" s="1"/>
  <c r="F286" i="4"/>
  <c r="B286" i="4"/>
  <c r="C286" i="4" s="1"/>
  <c r="B290" i="3" l="1"/>
  <c r="C290" i="3"/>
  <c r="D290" i="3"/>
  <c r="A290" i="3"/>
  <c r="E290" i="3"/>
  <c r="G289" i="3" s="1"/>
  <c r="J286" i="4"/>
  <c r="E286" i="4"/>
  <c r="F290" i="3" l="1"/>
  <c r="G290" i="3" s="1"/>
  <c r="H286" i="4"/>
  <c r="L290" i="3"/>
  <c r="K286" i="4"/>
  <c r="O290" i="3" s="1"/>
  <c r="M290" i="3"/>
  <c r="P289" i="3" s="1"/>
  <c r="N290" i="3" l="1"/>
  <c r="L286" i="4"/>
  <c r="H290" i="3"/>
  <c r="I290" i="3" s="1"/>
  <c r="I286" i="4" l="1"/>
  <c r="M286" i="4"/>
  <c r="N286" i="4"/>
  <c r="K290" i="3" l="1"/>
  <c r="J290" i="3"/>
  <c r="A287" i="4"/>
  <c r="D287" i="4" l="1"/>
  <c r="G287" i="4" s="1"/>
  <c r="F287" i="4"/>
  <c r="B287" i="4"/>
  <c r="C287" i="4" s="1"/>
  <c r="E291" i="3" l="1"/>
  <c r="C291" i="3"/>
  <c r="A291" i="3"/>
  <c r="D291" i="3"/>
  <c r="B291" i="3"/>
  <c r="J287" i="4"/>
  <c r="E287" i="4"/>
  <c r="F291" i="3" l="1"/>
  <c r="G291" i="3" s="1"/>
  <c r="H287" i="4"/>
  <c r="L291" i="3"/>
  <c r="M291" i="3"/>
  <c r="P290" i="3" s="1"/>
  <c r="K287" i="4"/>
  <c r="O291" i="3" s="1"/>
  <c r="N291" i="3" l="1"/>
  <c r="L287" i="4"/>
  <c r="I287" i="4" s="1"/>
  <c r="H291" i="3"/>
  <c r="I291" i="3" s="1"/>
  <c r="J291" i="3" l="1"/>
  <c r="A288" i="4"/>
  <c r="N287" i="4"/>
  <c r="M287" i="4"/>
  <c r="K291" i="3" s="1"/>
  <c r="D288" i="4" l="1"/>
  <c r="G288" i="4" s="1"/>
  <c r="F288" i="4"/>
  <c r="B288" i="4"/>
  <c r="C288" i="4"/>
  <c r="B292" i="3" l="1"/>
  <c r="A292" i="3"/>
  <c r="E292" i="3"/>
  <c r="C292" i="3"/>
  <c r="D292" i="3"/>
  <c r="J288" i="4"/>
  <c r="E288" i="4"/>
  <c r="L292" i="3" l="1"/>
  <c r="M292" i="3"/>
  <c r="P291" i="3" s="1"/>
  <c r="K288" i="4"/>
  <c r="O292" i="3" s="1"/>
  <c r="H288" i="4"/>
  <c r="F292" i="3"/>
  <c r="G292" i="3" s="1"/>
  <c r="H292" i="3" l="1"/>
  <c r="I292" i="3" s="1"/>
  <c r="L288" i="4"/>
  <c r="I288" i="4" s="1"/>
  <c r="A289" i="4" s="1"/>
  <c r="N292" i="3"/>
  <c r="D289" i="4" l="1"/>
  <c r="G289" i="4" s="1"/>
  <c r="J292" i="3"/>
  <c r="F289" i="4"/>
  <c r="B289" i="4"/>
  <c r="C289" i="4" s="1"/>
  <c r="M288" i="4"/>
  <c r="K292" i="3" s="1"/>
  <c r="N288" i="4"/>
  <c r="D293" i="3" l="1"/>
  <c r="B293" i="3"/>
  <c r="E293" i="3"/>
  <c r="A293" i="3"/>
  <c r="C293" i="3"/>
  <c r="J289" i="4"/>
  <c r="E289" i="4"/>
  <c r="H289" i="4" l="1"/>
  <c r="F293" i="3"/>
  <c r="G293" i="3" s="1"/>
  <c r="K289" i="4"/>
  <c r="O293" i="3" s="1"/>
  <c r="L293" i="3"/>
  <c r="M293" i="3"/>
  <c r="P292" i="3" s="1"/>
  <c r="N293" i="3" l="1"/>
  <c r="L289" i="4"/>
  <c r="I289" i="4" s="1"/>
  <c r="H293" i="3"/>
  <c r="I293" i="3" s="1"/>
  <c r="J293" i="3" l="1"/>
  <c r="A290" i="4"/>
  <c r="N289" i="4"/>
  <c r="M289" i="4"/>
  <c r="K293" i="3" s="1"/>
  <c r="D290" i="4" l="1"/>
  <c r="G290" i="4" s="1"/>
  <c r="F290" i="4"/>
  <c r="B290" i="4"/>
  <c r="C290" i="4" s="1"/>
  <c r="J290" i="4" l="1"/>
  <c r="E290" i="4"/>
  <c r="E294" i="3"/>
  <c r="B294" i="3"/>
  <c r="A294" i="3"/>
  <c r="C294" i="3"/>
  <c r="D294" i="3"/>
  <c r="H290" i="4" l="1"/>
  <c r="F294" i="3"/>
  <c r="G294" i="3" s="1"/>
  <c r="M294" i="3"/>
  <c r="P293" i="3" s="1"/>
  <c r="K290" i="4"/>
  <c r="O294" i="3" s="1"/>
  <c r="L294" i="3"/>
  <c r="N294" i="3" l="1"/>
  <c r="H294" i="3"/>
  <c r="I294" i="3" s="1"/>
  <c r="L290" i="4"/>
  <c r="I290" i="4" l="1"/>
  <c r="M290" i="4"/>
  <c r="N290" i="4"/>
  <c r="K294" i="3" l="1"/>
  <c r="J294" i="3"/>
  <c r="A291" i="4"/>
  <c r="D291" i="4" l="1"/>
  <c r="G291" i="4" s="1"/>
  <c r="F291" i="4"/>
  <c r="B291" i="4"/>
  <c r="C291" i="4" s="1"/>
  <c r="A295" i="3" l="1"/>
  <c r="E295" i="3"/>
  <c r="C295" i="3"/>
  <c r="D295" i="3"/>
  <c r="B295" i="3"/>
  <c r="J291" i="4"/>
  <c r="E291" i="4"/>
  <c r="K291" i="4" l="1"/>
  <c r="O295" i="3" s="1"/>
  <c r="L295" i="3"/>
  <c r="M295" i="3"/>
  <c r="P294" i="3" s="1"/>
  <c r="H291" i="4"/>
  <c r="F295" i="3"/>
  <c r="G295" i="3" s="1"/>
  <c r="L291" i="4" l="1"/>
  <c r="I291" i="4" s="1"/>
  <c r="A292" i="4" s="1"/>
  <c r="H295" i="3"/>
  <c r="I295" i="3" s="1"/>
  <c r="N295" i="3"/>
  <c r="D292" i="4" l="1"/>
  <c r="G292" i="4" s="1"/>
  <c r="J295" i="3"/>
  <c r="F292" i="4"/>
  <c r="B292" i="4"/>
  <c r="C292" i="4" s="1"/>
  <c r="M291" i="4"/>
  <c r="K295" i="3" s="1"/>
  <c r="N291" i="4"/>
  <c r="D296" i="3" l="1"/>
  <c r="E296" i="3"/>
  <c r="C296" i="3"/>
  <c r="A296" i="3"/>
  <c r="B296" i="3"/>
  <c r="J292" i="4"/>
  <c r="E292" i="4"/>
  <c r="F296" i="3" l="1"/>
  <c r="G296" i="3" s="1"/>
  <c r="H292" i="4"/>
  <c r="M296" i="3"/>
  <c r="P295" i="3" s="1"/>
  <c r="L296" i="3"/>
  <c r="K292" i="4"/>
  <c r="O296" i="3" s="1"/>
  <c r="N296" i="3" l="1"/>
  <c r="H296" i="3"/>
  <c r="I296" i="3" s="1"/>
  <c r="L292" i="4"/>
  <c r="N292" i="4" l="1"/>
  <c r="M292" i="4"/>
  <c r="I292" i="4"/>
  <c r="K296" i="3" l="1"/>
  <c r="J296" i="3"/>
  <c r="A293" i="4"/>
  <c r="D293" i="4" l="1"/>
  <c r="G293" i="4" s="1"/>
  <c r="F293" i="4"/>
  <c r="B293" i="4"/>
  <c r="C293" i="4" s="1"/>
  <c r="J293" i="4" l="1"/>
  <c r="E293" i="4"/>
  <c r="A297" i="3"/>
  <c r="C297" i="3"/>
  <c r="B297" i="3"/>
  <c r="D297" i="3"/>
  <c r="E297" i="3"/>
  <c r="K293" i="4" l="1"/>
  <c r="O297" i="3" s="1"/>
  <c r="M297" i="3"/>
  <c r="P296" i="3" s="1"/>
  <c r="L297" i="3"/>
  <c r="F297" i="3"/>
  <c r="H293" i="4"/>
  <c r="L293" i="4" l="1"/>
  <c r="H297" i="3"/>
  <c r="I297" i="3" s="1"/>
  <c r="N297" i="3"/>
  <c r="I293" i="4" l="1"/>
  <c r="M293" i="4"/>
  <c r="N293" i="4"/>
  <c r="K297" i="3" l="1"/>
  <c r="J297" i="3"/>
  <c r="A294" i="4"/>
  <c r="D294" i="4" l="1"/>
  <c r="G294" i="4" s="1"/>
  <c r="F294" i="4"/>
  <c r="B294" i="4"/>
  <c r="C294" i="4" s="1"/>
  <c r="A298" i="3" l="1"/>
  <c r="D298" i="3"/>
  <c r="E298" i="3"/>
  <c r="G297" i="3" s="1"/>
  <c r="B298" i="3"/>
  <c r="C298" i="3"/>
  <c r="J294" i="4"/>
  <c r="E294" i="4"/>
  <c r="H294" i="4" l="1"/>
  <c r="F298" i="3"/>
  <c r="G298" i="3" s="1"/>
  <c r="K294" i="4"/>
  <c r="O298" i="3" s="1"/>
  <c r="L298" i="3"/>
  <c r="M298" i="3"/>
  <c r="P297" i="3" s="1"/>
  <c r="N298" i="3" l="1"/>
  <c r="H298" i="3"/>
  <c r="I298" i="3" s="1"/>
  <c r="L294" i="4"/>
  <c r="I294" i="4" l="1"/>
  <c r="N294" i="4"/>
  <c r="M294" i="4"/>
  <c r="K298" i="3" l="1"/>
  <c r="J298" i="3"/>
  <c r="A295" i="4"/>
  <c r="D295" i="4" l="1"/>
  <c r="B295" i="4"/>
  <c r="C295" i="4" s="1"/>
  <c r="F295" i="4" l="1"/>
  <c r="A299" i="3" s="1"/>
  <c r="G295" i="4"/>
  <c r="E295" i="4"/>
  <c r="B299" i="3" l="1"/>
  <c r="E299" i="3"/>
  <c r="C299" i="3"/>
  <c r="D299" i="3"/>
  <c r="F299" i="3"/>
  <c r="G299" i="3" s="1"/>
  <c r="H295" i="4"/>
  <c r="J295" i="4" s="1"/>
  <c r="M299" i="3" s="1"/>
  <c r="P298" i="3" s="1"/>
  <c r="L299" i="3" l="1"/>
  <c r="K295" i="4"/>
  <c r="O299" i="3" s="1"/>
  <c r="N299" i="3" s="1"/>
  <c r="H299" i="3"/>
  <c r="I299" i="3" s="1"/>
  <c r="L295" i="4"/>
  <c r="I295" i="4" s="1"/>
  <c r="N295" i="4" l="1"/>
  <c r="M295" i="4"/>
  <c r="K299" i="3" s="1"/>
  <c r="J299" i="3"/>
  <c r="A296" i="4"/>
  <c r="D296" i="4" l="1"/>
  <c r="G296" i="4" s="1"/>
  <c r="F296" i="4"/>
  <c r="B296" i="4"/>
  <c r="C296" i="4" s="1"/>
  <c r="J296" i="4" l="1"/>
  <c r="E296" i="4"/>
  <c r="E300" i="3"/>
  <c r="A300" i="3"/>
  <c r="C300" i="3"/>
  <c r="D300" i="3"/>
  <c r="B300" i="3"/>
  <c r="K296" i="4" l="1"/>
  <c r="O300" i="3" s="1"/>
  <c r="M300" i="3"/>
  <c r="P299" i="3" s="1"/>
  <c r="L300" i="3"/>
  <c r="H296" i="4"/>
  <c r="F300" i="3"/>
  <c r="G300" i="3" s="1"/>
  <c r="L296" i="4" l="1"/>
  <c r="I296" i="4" s="1"/>
  <c r="H300" i="3"/>
  <c r="I300" i="3" s="1"/>
  <c r="N300" i="3"/>
  <c r="A297" i="4" l="1"/>
  <c r="J300" i="3"/>
  <c r="N296" i="4"/>
  <c r="M296" i="4"/>
  <c r="K300" i="3" s="1"/>
  <c r="D297" i="4" l="1"/>
  <c r="G297" i="4" s="1"/>
  <c r="F301" i="3" s="1"/>
  <c r="G301" i="3" s="1"/>
  <c r="F297" i="4"/>
  <c r="B297" i="4"/>
  <c r="C297" i="4" s="1"/>
  <c r="D301" i="3" l="1"/>
  <c r="C301" i="3"/>
  <c r="B301" i="3"/>
  <c r="E301" i="3"/>
  <c r="A301" i="3"/>
  <c r="J297" i="4"/>
  <c r="H297" i="4"/>
  <c r="H301" i="3" s="1"/>
  <c r="I301" i="3" s="1"/>
  <c r="E297" i="4"/>
  <c r="K297" i="4" l="1"/>
  <c r="O301" i="3" s="1"/>
  <c r="L301" i="3"/>
  <c r="M301" i="3"/>
  <c r="L297" i="4"/>
  <c r="N301" i="3" l="1"/>
  <c r="P300" i="3"/>
  <c r="I297" i="4"/>
  <c r="M297" i="4"/>
  <c r="N297" i="4"/>
  <c r="A298" i="4" l="1"/>
  <c r="D298" i="4" s="1"/>
  <c r="G298" i="4" s="1"/>
  <c r="F302" i="3" s="1"/>
  <c r="G302" i="3" s="1"/>
  <c r="K301" i="3"/>
  <c r="J301" i="3"/>
  <c r="B298" i="4" l="1"/>
  <c r="C298" i="4" s="1"/>
  <c r="F298" i="4"/>
  <c r="E298" i="4"/>
  <c r="B302" i="3" l="1"/>
  <c r="J298" i="4"/>
  <c r="H298" i="4"/>
  <c r="H302" i="3" s="1"/>
  <c r="I302" i="3" s="1"/>
  <c r="C302" i="3"/>
  <c r="A302" i="3"/>
  <c r="D302" i="3"/>
  <c r="E302" i="3"/>
  <c r="L298" i="4" l="1"/>
  <c r="N298" i="4" s="1"/>
  <c r="L302" i="3"/>
  <c r="K298" i="4"/>
  <c r="O302" i="3" s="1"/>
  <c r="M302" i="3"/>
  <c r="P301" i="3" s="1"/>
  <c r="I298" i="4" l="1"/>
  <c r="A299" i="4" s="1"/>
  <c r="D299" i="4" s="1"/>
  <c r="M298" i="4"/>
  <c r="N302" i="3"/>
  <c r="J302" i="3" l="1"/>
  <c r="K302" i="3"/>
  <c r="B299" i="4"/>
  <c r="C299" i="4" s="1"/>
  <c r="F299" i="4"/>
  <c r="E303" i="3" s="1"/>
  <c r="G299" i="4"/>
  <c r="E299" i="4"/>
  <c r="B303" i="3" l="1"/>
  <c r="D303" i="3"/>
  <c r="J299" i="4"/>
  <c r="M303" i="3" s="1"/>
  <c r="C303" i="3"/>
  <c r="A303" i="3"/>
  <c r="H299" i="4"/>
  <c r="H303" i="3" s="1"/>
  <c r="I303" i="3" s="1"/>
  <c r="F303" i="3"/>
  <c r="G303" i="3" s="1"/>
  <c r="L303" i="3" l="1"/>
  <c r="L299" i="4"/>
  <c r="I299" i="4" s="1"/>
  <c r="K299" i="4"/>
  <c r="O303" i="3" s="1"/>
  <c r="N303" i="3" s="1"/>
  <c r="P302" i="3"/>
  <c r="M299" i="4" l="1"/>
  <c r="K303" i="3" s="1"/>
  <c r="N299" i="4"/>
  <c r="A300" i="4"/>
  <c r="F300" i="4" s="1"/>
  <c r="J303" i="3"/>
  <c r="B300" i="4" l="1"/>
  <c r="D304" i="3" s="1"/>
  <c r="E304" i="3"/>
  <c r="C304" i="3"/>
  <c r="D300" i="4"/>
  <c r="G300" i="4" s="1"/>
  <c r="F304" i="3" s="1"/>
  <c r="G304" i="3" s="1"/>
  <c r="C300" i="4"/>
  <c r="B304" i="3" l="1"/>
  <c r="J300" i="4"/>
  <c r="K300" i="4" s="1"/>
  <c r="O304" i="3" s="1"/>
  <c r="P304" i="3" s="1"/>
  <c r="H300" i="4"/>
  <c r="H304" i="3" s="1"/>
  <c r="I304" i="3" s="1"/>
  <c r="E300" i="4"/>
  <c r="A304" i="3"/>
  <c r="M304" i="3" l="1"/>
  <c r="P303" i="3" s="1"/>
  <c r="L300" i="4"/>
  <c r="I300" i="4" s="1"/>
  <c r="A301" i="4" s="1"/>
  <c r="F301" i="4" s="1"/>
  <c r="C305" i="3" s="1"/>
  <c r="L304" i="3"/>
  <c r="M300" i="4" l="1"/>
  <c r="J304" i="3" s="1"/>
  <c r="N304" i="3"/>
  <c r="N300" i="4"/>
  <c r="E305" i="3"/>
  <c r="D301" i="4"/>
  <c r="E301" i="4" s="1"/>
  <c r="B301" i="4"/>
  <c r="C301" i="4" s="1"/>
  <c r="K304" i="3" l="1"/>
  <c r="G301" i="4"/>
  <c r="H301" i="4" s="1"/>
  <c r="H305" i="3" s="1"/>
  <c r="I305" i="3" s="1"/>
  <c r="J301" i="4"/>
  <c r="K301" i="4" s="1"/>
  <c r="O305" i="3" s="1"/>
  <c r="P305" i="3" s="1"/>
  <c r="B305" i="3"/>
  <c r="D305" i="3"/>
  <c r="A305" i="3"/>
  <c r="F305" i="3" l="1"/>
  <c r="M305" i="3"/>
  <c r="N305" i="3" s="1"/>
  <c r="L305" i="3"/>
  <c r="L301" i="4"/>
  <c r="I301" i="4" s="1"/>
  <c r="A302" i="4" s="1"/>
  <c r="J305" i="3" l="1"/>
  <c r="M301" i="4"/>
  <c r="K305" i="3" s="1"/>
  <c r="N301" i="4"/>
  <c r="D302" i="4"/>
  <c r="B302" i="4"/>
  <c r="F302" i="4"/>
  <c r="C302" i="4"/>
  <c r="D306" i="3" l="1"/>
  <c r="C306" i="3"/>
  <c r="B306" i="3"/>
  <c r="E306" i="3"/>
  <c r="G305" i="3" s="1"/>
  <c r="A306" i="3"/>
  <c r="J302" i="4"/>
  <c r="G302" i="4"/>
  <c r="E302" i="4"/>
  <c r="H302" i="4" l="1"/>
  <c r="F306" i="3"/>
  <c r="G306" i="3" s="1"/>
  <c r="K302" i="4"/>
  <c r="O306" i="3" s="1"/>
  <c r="P306" i="3" s="1"/>
  <c r="L306" i="3"/>
  <c r="M306" i="3"/>
  <c r="N306" i="3" l="1"/>
  <c r="H306" i="3"/>
  <c r="I306" i="3" s="1"/>
  <c r="L302" i="4"/>
  <c r="I302" i="4" l="1"/>
  <c r="M302" i="4"/>
  <c r="N302" i="4"/>
  <c r="A303" i="4" l="1"/>
  <c r="B303" i="4" s="1"/>
  <c r="K306" i="3"/>
  <c r="J306" i="3"/>
  <c r="C303" i="4" l="1"/>
  <c r="D303" i="4"/>
  <c r="E303" i="4" s="1"/>
  <c r="F303" i="4"/>
  <c r="D307" i="3" l="1"/>
  <c r="C307" i="3"/>
  <c r="B307" i="3"/>
  <c r="E307" i="3"/>
  <c r="A307" i="3"/>
  <c r="G303" i="4"/>
  <c r="H303" i="4" l="1"/>
  <c r="F307" i="3"/>
  <c r="G307" i="3" s="1"/>
  <c r="H307" i="3" l="1"/>
  <c r="I307" i="3" s="1"/>
  <c r="J303" i="4"/>
  <c r="K303" i="4" l="1"/>
  <c r="O307" i="3" s="1"/>
  <c r="P307" i="3" s="1"/>
  <c r="L307" i="3"/>
  <c r="M307" i="3"/>
  <c r="L303" i="4"/>
  <c r="N307" i="3" l="1"/>
  <c r="M303" i="4"/>
  <c r="N303" i="4"/>
  <c r="I303" i="4"/>
  <c r="A304" i="4" l="1"/>
  <c r="K307" i="3"/>
  <c r="J307" i="3"/>
  <c r="B304" i="4" l="1"/>
  <c r="C304" i="4" s="1"/>
  <c r="D304" i="4"/>
  <c r="F304" i="4"/>
  <c r="D308" i="3" l="1"/>
  <c r="C308" i="3"/>
  <c r="B308" i="3"/>
  <c r="E308" i="3"/>
  <c r="A308" i="3"/>
  <c r="J304" i="4"/>
  <c r="G304" i="4"/>
  <c r="E304" i="4"/>
  <c r="K304" i="4" l="1"/>
  <c r="O308" i="3" s="1"/>
  <c r="P308" i="3" s="1"/>
  <c r="L308" i="3"/>
  <c r="M308" i="3"/>
  <c r="H304" i="4"/>
  <c r="F308" i="3"/>
  <c r="G308" i="3" s="1"/>
  <c r="N308" i="3" l="1"/>
  <c r="H308" i="3"/>
  <c r="I308" i="3" s="1"/>
  <c r="L304" i="4"/>
  <c r="I304" i="4" s="1"/>
  <c r="A305" i="4" l="1"/>
  <c r="J308" i="3"/>
  <c r="M304" i="4"/>
  <c r="K308" i="3" s="1"/>
  <c r="N304" i="4"/>
  <c r="F305" i="4" l="1"/>
  <c r="B305" i="4"/>
  <c r="C305" i="4" s="1"/>
  <c r="D305" i="4"/>
  <c r="J305" i="4" l="1"/>
  <c r="G305" i="4"/>
  <c r="E305" i="4"/>
  <c r="D309" i="3"/>
  <c r="C309" i="3"/>
  <c r="B309" i="3"/>
  <c r="E309" i="3"/>
  <c r="A309" i="3"/>
  <c r="H305" i="4" l="1"/>
  <c r="F309" i="3"/>
  <c r="G309" i="3" s="1"/>
  <c r="K305" i="4"/>
  <c r="O309" i="3" s="1"/>
  <c r="P309" i="3" s="1"/>
  <c r="L309" i="3"/>
  <c r="M309" i="3"/>
  <c r="N309" i="3" l="1"/>
  <c r="H309" i="3"/>
  <c r="I309" i="3" s="1"/>
  <c r="L305" i="4"/>
  <c r="M305" i="4" l="1"/>
  <c r="N305" i="4"/>
  <c r="I305" i="4"/>
  <c r="A306" i="4" l="1"/>
  <c r="K309" i="3"/>
  <c r="J309" i="3"/>
  <c r="F306" i="4" l="1"/>
  <c r="D306" i="4"/>
  <c r="B306" i="4"/>
  <c r="C306" i="4" s="1"/>
  <c r="J306" i="4" l="1"/>
  <c r="G306" i="4"/>
  <c r="E306" i="4"/>
  <c r="D310" i="3"/>
  <c r="C310" i="3"/>
  <c r="B310" i="3"/>
  <c r="E310" i="3"/>
  <c r="A310" i="3"/>
  <c r="H306" i="4" l="1"/>
  <c r="F310" i="3"/>
  <c r="G310" i="3" s="1"/>
  <c r="K306" i="4"/>
  <c r="O310" i="3" s="1"/>
  <c r="P310" i="3" s="1"/>
  <c r="L310" i="3"/>
  <c r="M310" i="3"/>
  <c r="N310" i="3" l="1"/>
  <c r="H310" i="3"/>
  <c r="I310" i="3" s="1"/>
  <c r="L306" i="4"/>
  <c r="I306" i="4" s="1"/>
  <c r="A307" i="4" l="1"/>
  <c r="J310" i="3"/>
  <c r="N306" i="4"/>
  <c r="M306" i="4"/>
  <c r="K310" i="3" s="1"/>
  <c r="F307" i="4" l="1"/>
  <c r="D307" i="4"/>
  <c r="B307" i="4"/>
  <c r="C307" i="4" s="1"/>
  <c r="G307" i="4" l="1"/>
  <c r="J307" i="4"/>
  <c r="E307" i="4"/>
  <c r="D311" i="3"/>
  <c r="C311" i="3"/>
  <c r="B311" i="3"/>
  <c r="E311" i="3"/>
  <c r="A311" i="3"/>
  <c r="K307" i="4" l="1"/>
  <c r="O311" i="3" s="1"/>
  <c r="P311" i="3" s="1"/>
  <c r="L311" i="3"/>
  <c r="M311" i="3"/>
  <c r="H307" i="4"/>
  <c r="F311" i="3"/>
  <c r="G311" i="3" s="1"/>
  <c r="N311" i="3" l="1"/>
  <c r="H311" i="3"/>
  <c r="I311" i="3" s="1"/>
  <c r="L307" i="4"/>
  <c r="I307" i="4" l="1"/>
  <c r="M307" i="4"/>
  <c r="N307" i="4"/>
  <c r="A308" i="4" l="1"/>
  <c r="K311" i="3"/>
  <c r="J311" i="3"/>
  <c r="F308" i="4" l="1"/>
  <c r="D308" i="4"/>
  <c r="B308" i="4"/>
  <c r="C308" i="4" s="1"/>
  <c r="J308" i="4" l="1"/>
  <c r="G308" i="4"/>
  <c r="E308" i="4"/>
  <c r="D312" i="3"/>
  <c r="C312" i="3"/>
  <c r="B312" i="3"/>
  <c r="E312" i="3"/>
  <c r="A312" i="3"/>
  <c r="H308" i="4" l="1"/>
  <c r="F312" i="3"/>
  <c r="G312" i="3" s="1"/>
  <c r="K308" i="4"/>
  <c r="O312" i="3" s="1"/>
  <c r="P312" i="3" s="1"/>
  <c r="L312" i="3"/>
  <c r="M312" i="3"/>
  <c r="N312" i="3" l="1"/>
  <c r="H312" i="3"/>
  <c r="I312" i="3" s="1"/>
  <c r="L308" i="4"/>
  <c r="I308" i="4" s="1"/>
  <c r="A309" i="4" l="1"/>
  <c r="J312" i="3"/>
  <c r="N308" i="4"/>
  <c r="M308" i="4"/>
  <c r="K312" i="3" s="1"/>
  <c r="F309" i="4" l="1"/>
  <c r="D309" i="4"/>
  <c r="B309" i="4"/>
  <c r="C309" i="4" s="1"/>
  <c r="J309" i="4" l="1"/>
  <c r="G309" i="4"/>
  <c r="E309" i="4"/>
  <c r="D313" i="3"/>
  <c r="C313" i="3"/>
  <c r="B313" i="3"/>
  <c r="E313" i="3"/>
  <c r="A313" i="3"/>
  <c r="H309" i="4" l="1"/>
  <c r="F313" i="3"/>
  <c r="G313" i="3" s="1"/>
  <c r="K309" i="4"/>
  <c r="O313" i="3" s="1"/>
  <c r="P313" i="3" s="1"/>
  <c r="L313" i="3"/>
  <c r="M313" i="3"/>
  <c r="N313" i="3" l="1"/>
  <c r="H313" i="3"/>
  <c r="I313" i="3" s="1"/>
  <c r="L309" i="4"/>
  <c r="I309" i="4" s="1"/>
  <c r="A310" i="4" l="1"/>
  <c r="J313" i="3"/>
  <c r="M309" i="4"/>
  <c r="K313" i="3" s="1"/>
  <c r="N309" i="4"/>
  <c r="F310" i="4" l="1"/>
  <c r="B310" i="4"/>
  <c r="C310" i="4" s="1"/>
  <c r="D310" i="4"/>
  <c r="G310" i="4" l="1"/>
  <c r="J310" i="4"/>
  <c r="E310" i="4"/>
  <c r="D314" i="3"/>
  <c r="C314" i="3"/>
  <c r="B314" i="3"/>
  <c r="E314" i="3"/>
  <c r="A314" i="3"/>
  <c r="K310" i="4" l="1"/>
  <c r="O314" i="3" s="1"/>
  <c r="P314" i="3" s="1"/>
  <c r="L314" i="3"/>
  <c r="M314" i="3"/>
  <c r="H310" i="4"/>
  <c r="F314" i="3"/>
  <c r="G314" i="3" s="1"/>
  <c r="N314" i="3" l="1"/>
  <c r="H314" i="3"/>
  <c r="I314" i="3" s="1"/>
  <c r="L310" i="4"/>
  <c r="I310" i="4" l="1"/>
  <c r="N310" i="4"/>
  <c r="M310" i="4"/>
  <c r="A311" i="4" l="1"/>
  <c r="K314" i="3"/>
  <c r="J314" i="3"/>
  <c r="F311" i="4" l="1"/>
  <c r="D311" i="4"/>
  <c r="B311" i="4"/>
  <c r="C311" i="4" s="1"/>
  <c r="J311" i="4" l="1"/>
  <c r="G311" i="4"/>
  <c r="E311" i="4"/>
  <c r="D315" i="3"/>
  <c r="C315" i="3"/>
  <c r="B315" i="3"/>
  <c r="E315" i="3"/>
  <c r="A315" i="3"/>
  <c r="H311" i="4" l="1"/>
  <c r="F315" i="3"/>
  <c r="G315" i="3" s="1"/>
  <c r="K311" i="4"/>
  <c r="O315" i="3" s="1"/>
  <c r="P315" i="3" s="1"/>
  <c r="L315" i="3"/>
  <c r="M315" i="3"/>
  <c r="N315" i="3" l="1"/>
  <c r="H315" i="3"/>
  <c r="I315" i="3" s="1"/>
  <c r="L311" i="4"/>
  <c r="I311" i="4" s="1"/>
  <c r="A312" i="4" l="1"/>
  <c r="J315" i="3"/>
  <c r="N311" i="4"/>
  <c r="M311" i="4"/>
  <c r="K315" i="3" s="1"/>
  <c r="F312" i="4" l="1"/>
  <c r="D312" i="4"/>
  <c r="B312" i="4"/>
  <c r="C312" i="4" s="1"/>
  <c r="G312" i="4" l="1"/>
  <c r="J312" i="4"/>
  <c r="E312" i="4"/>
  <c r="D316" i="3"/>
  <c r="C316" i="3"/>
  <c r="B316" i="3"/>
  <c r="E316" i="3"/>
  <c r="A316" i="3"/>
  <c r="K312" i="4" l="1"/>
  <c r="O316" i="3" s="1"/>
  <c r="P316" i="3" s="1"/>
  <c r="L316" i="3"/>
  <c r="M316" i="3"/>
  <c r="H312" i="4"/>
  <c r="F316" i="3"/>
  <c r="G316" i="3" s="1"/>
  <c r="H316" i="3" l="1"/>
  <c r="I316" i="3" s="1"/>
  <c r="L312" i="4"/>
  <c r="I312" i="4" s="1"/>
  <c r="N316" i="3"/>
  <c r="A313" i="4" l="1"/>
  <c r="J316" i="3"/>
  <c r="M312" i="4"/>
  <c r="K316" i="3" s="1"/>
  <c r="N312" i="4"/>
  <c r="F313" i="4" l="1"/>
  <c r="B313" i="4"/>
  <c r="C313" i="4" s="1"/>
  <c r="D313" i="4"/>
  <c r="J313" i="4" l="1"/>
  <c r="G313" i="4"/>
  <c r="E313" i="4"/>
  <c r="D317" i="3"/>
  <c r="C317" i="3"/>
  <c r="B317" i="3"/>
  <c r="E317" i="3"/>
  <c r="A317" i="3"/>
  <c r="H313" i="4" l="1"/>
  <c r="F317" i="3"/>
  <c r="G317" i="3" s="1"/>
  <c r="K313" i="4"/>
  <c r="O317" i="3" s="1"/>
  <c r="P317" i="3" s="1"/>
  <c r="L317" i="3"/>
  <c r="M317" i="3"/>
  <c r="N317" i="3" l="1"/>
  <c r="H317" i="3"/>
  <c r="I317" i="3" s="1"/>
  <c r="L313" i="4"/>
  <c r="I313" i="4" s="1"/>
  <c r="A314" i="4" l="1"/>
  <c r="J317" i="3"/>
  <c r="M313" i="4"/>
  <c r="K317" i="3" s="1"/>
  <c r="N313" i="4"/>
  <c r="F314" i="4" l="1"/>
  <c r="B314" i="4"/>
  <c r="C314" i="4" s="1"/>
  <c r="D314" i="4"/>
  <c r="J314" i="4" l="1"/>
  <c r="G314" i="4"/>
  <c r="E314" i="4"/>
  <c r="D318" i="3"/>
  <c r="C318" i="3"/>
  <c r="B318" i="3"/>
  <c r="E318" i="3"/>
  <c r="A318" i="3"/>
  <c r="H314" i="4" l="1"/>
  <c r="F318" i="3"/>
  <c r="G318" i="3" s="1"/>
  <c r="K314" i="4"/>
  <c r="O318" i="3" s="1"/>
  <c r="P318" i="3" s="1"/>
  <c r="L318" i="3"/>
  <c r="M318" i="3"/>
  <c r="N318" i="3" l="1"/>
  <c r="H318" i="3"/>
  <c r="I318" i="3" s="1"/>
  <c r="L314" i="4"/>
  <c r="I314" i="4" s="1"/>
  <c r="N314" i="4" l="1"/>
  <c r="M314" i="4"/>
  <c r="K318" i="3" s="1"/>
  <c r="A315" i="4"/>
  <c r="J318" i="3"/>
  <c r="F315" i="4" l="1"/>
  <c r="B315" i="4"/>
  <c r="C315" i="4" s="1"/>
  <c r="D315" i="4"/>
  <c r="J315" i="4" l="1"/>
  <c r="G315" i="4"/>
  <c r="E315" i="4"/>
  <c r="D319" i="3"/>
  <c r="C319" i="3"/>
  <c r="E319" i="3"/>
  <c r="B319" i="3"/>
  <c r="A319" i="3"/>
  <c r="H315" i="4" l="1"/>
  <c r="F319" i="3"/>
  <c r="G319" i="3" s="1"/>
  <c r="K315" i="4"/>
  <c r="O319" i="3" s="1"/>
  <c r="P319" i="3" s="1"/>
  <c r="L319" i="3"/>
  <c r="M319" i="3"/>
  <c r="N319" i="3" l="1"/>
  <c r="H319" i="3"/>
  <c r="I319" i="3" s="1"/>
  <c r="L315" i="4"/>
  <c r="I315" i="4" s="1"/>
  <c r="A316" i="4" l="1"/>
  <c r="J319" i="3"/>
  <c r="N315" i="4"/>
  <c r="M315" i="4"/>
  <c r="K319" i="3" s="1"/>
  <c r="F316" i="4" l="1"/>
  <c r="B316" i="4"/>
  <c r="C316" i="4" s="1"/>
  <c r="D316" i="4"/>
  <c r="G316" i="4" l="1"/>
  <c r="J316" i="4"/>
  <c r="E316" i="4"/>
  <c r="D320" i="3"/>
  <c r="A320" i="3"/>
  <c r="C320" i="3"/>
  <c r="B320" i="3"/>
  <c r="E320" i="3"/>
  <c r="N3" i="3" l="1"/>
  <c r="I3" i="3"/>
  <c r="K316" i="4"/>
  <c r="O320" i="3" s="1"/>
  <c r="P320" i="3" s="1"/>
  <c r="P3" i="3" s="1"/>
  <c r="L320" i="3"/>
  <c r="M320" i="3"/>
  <c r="H316" i="4"/>
  <c r="F320" i="3"/>
  <c r="G320" i="3" s="1"/>
  <c r="G3" i="3" s="1"/>
  <c r="G4" i="3" l="1"/>
  <c r="P4" i="3"/>
  <c r="N320" i="3"/>
  <c r="N4" i="3" s="1"/>
  <c r="H320" i="3"/>
  <c r="I320" i="3" s="1"/>
  <c r="I4" i="3" s="1"/>
  <c r="L316" i="4"/>
  <c r="I316" i="4" l="1"/>
  <c r="N316" i="4"/>
  <c r="M316" i="4"/>
  <c r="A317" i="4" l="1"/>
  <c r="K320" i="3"/>
  <c r="J320" i="3"/>
  <c r="F317" i="4" l="1"/>
  <c r="D317" i="4"/>
  <c r="B317" i="4"/>
  <c r="C317" i="4" s="1"/>
  <c r="J317" i="4" l="1"/>
  <c r="K317" i="4" s="1"/>
  <c r="G317" i="4"/>
  <c r="H317" i="4" s="1"/>
  <c r="E317" i="4"/>
  <c r="L317" i="4" l="1"/>
  <c r="I317" i="4" s="1"/>
  <c r="A318" i="4" s="1"/>
  <c r="F318" i="4" l="1"/>
  <c r="D318" i="4"/>
  <c r="B318" i="4"/>
  <c r="C318" i="4" s="1"/>
  <c r="N317" i="4"/>
  <c r="M317" i="4"/>
  <c r="G318" i="4" l="1"/>
  <c r="H318" i="4" s="1"/>
  <c r="J318" i="4"/>
  <c r="K318" i="4" s="1"/>
  <c r="E318" i="4"/>
  <c r="L318" i="4" l="1"/>
  <c r="I318" i="4" s="1"/>
  <c r="A319" i="4" s="1"/>
  <c r="F319" i="4" l="1"/>
  <c r="D319" i="4"/>
  <c r="B319" i="4"/>
  <c r="C319" i="4" s="1"/>
  <c r="N318" i="4"/>
  <c r="M318" i="4"/>
  <c r="J319" i="4" l="1"/>
  <c r="K319" i="4" s="1"/>
  <c r="G319" i="4"/>
  <c r="H319" i="4" s="1"/>
  <c r="E319" i="4"/>
  <c r="L319" i="4" l="1"/>
  <c r="I319" i="4" s="1"/>
  <c r="A320" i="4" s="1"/>
  <c r="F320" i="4" l="1"/>
  <c r="B320" i="4"/>
  <c r="C320" i="4" s="1"/>
  <c r="D320" i="4"/>
  <c r="M319" i="4"/>
  <c r="N319" i="4"/>
  <c r="G320" i="4" l="1"/>
  <c r="H320" i="4" s="1"/>
  <c r="J320" i="4"/>
  <c r="K320" i="4" s="1"/>
  <c r="E320" i="4"/>
  <c r="L320" i="4" l="1"/>
  <c r="I320" i="4" s="1"/>
  <c r="N320" i="4" l="1"/>
  <c r="M320" i="4"/>
</calcChain>
</file>

<file path=xl/sharedStrings.xml><?xml version="1.0" encoding="utf-8"?>
<sst xmlns="http://schemas.openxmlformats.org/spreadsheetml/2006/main" count="483" uniqueCount="110">
  <si>
    <t xml:space="preserve">Utazásfelvétel mérés v2.0 </t>
  </si>
  <si>
    <t xml:space="preserve">Dátum: </t>
  </si>
  <si>
    <t xml:space="preserve">Mérő neve: </t>
  </si>
  <si>
    <t xml:space="preserve">Irány: </t>
  </si>
  <si>
    <t>A --&gt; B</t>
  </si>
  <si>
    <t xml:space="preserve">Din. útvonaltervező: </t>
  </si>
  <si>
    <t>Nem</t>
  </si>
  <si>
    <t>------------------------------</t>
  </si>
  <si>
    <t>Esem.</t>
  </si>
  <si>
    <t>Helyszín</t>
  </si>
  <si>
    <t>Visz.[köv.]</t>
  </si>
  <si>
    <t>Időpont</t>
  </si>
  <si>
    <t>Szélesség</t>
  </si>
  <si>
    <t>Hosszúság</t>
  </si>
  <si>
    <t>Pontosság</t>
  </si>
  <si>
    <t>-------------------------------------------------------------------------------------------</t>
  </si>
  <si>
    <t>MsKzd</t>
  </si>
  <si>
    <t>---</t>
  </si>
  <si>
    <t>MhÉrk</t>
  </si>
  <si>
    <t>JmÉrk</t>
  </si>
  <si>
    <t>JmInd</t>
  </si>
  <si>
    <t>--||--</t>
  </si>
  <si>
    <t>JmÁll</t>
  </si>
  <si>
    <t>&lt;=&gt;</t>
  </si>
  <si>
    <t>&gt;&gt;&gt;</t>
  </si>
  <si>
    <t>MsVég</t>
  </si>
  <si>
    <t>B --&gt; A</t>
  </si>
  <si>
    <t>N/A</t>
  </si>
  <si>
    <t>Név:</t>
  </si>
  <si>
    <t>Gyakorlat:</t>
  </si>
  <si>
    <t>Oda</t>
  </si>
  <si>
    <t>Mh. tartóz-
kodás:</t>
  </si>
  <si>
    <t>Menet:</t>
  </si>
  <si>
    <t>Vissza</t>
  </si>
  <si>
    <t>Dinamikus inf. használata (utazás előtt / közben / nem)</t>
  </si>
  <si>
    <t>Utazás kiinduló- / célpontja</t>
  </si>
  <si>
    <t>Gyaloglás</t>
  </si>
  <si>
    <t>Megállóhelyi várakozás</t>
  </si>
  <si>
    <t>Jármű megállóban tartózkodása</t>
  </si>
  <si>
    <t>Menet</t>
  </si>
  <si>
    <t>Megjegyzés</t>
  </si>
  <si>
    <t>hely</t>
  </si>
  <si>
    <t>dátum</t>
  </si>
  <si>
    <t>időpont</t>
  </si>
  <si>
    <t>kezdete</t>
  </si>
  <si>
    <t>időtartam</t>
  </si>
  <si>
    <t>viszonylat</t>
  </si>
  <si>
    <t>helye</t>
  </si>
  <si>
    <t>Mérés</t>
  </si>
  <si>
    <t>Gyal</t>
  </si>
  <si>
    <t>MHV</t>
  </si>
  <si>
    <t>MHT</t>
  </si>
  <si>
    <t>Cél</t>
  </si>
  <si>
    <t>Visz</t>
  </si>
  <si>
    <t>Leszáll</t>
  </si>
  <si>
    <t>Kezd/Cél</t>
  </si>
  <si>
    <t>[</t>
  </si>
  <si>
    <t>]</t>
  </si>
  <si>
    <t>köv.idő</t>
  </si>
  <si>
    <t>Utazás</t>
  </si>
  <si>
    <t>Irány</t>
  </si>
  <si>
    <t>visz_s</t>
  </si>
  <si>
    <t>követési idő</t>
  </si>
  <si>
    <t>Gyalog-lás:</t>
  </si>
  <si>
    <t>Mh. vára-kozás:</t>
  </si>
  <si>
    <t>Használati utasítás</t>
  </si>
  <si>
    <t>1.</t>
  </si>
  <si>
    <t>2.</t>
  </si>
  <si>
    <t>3.</t>
  </si>
  <si>
    <t>Az eredmény txt fájlt nyisd meg számítógépen, jelöld ki a teljes tartalmát és másold vágólapra (Crtl+C)!</t>
  </si>
  <si>
    <r>
      <t xml:space="preserve">Állj </t>
    </r>
    <r>
      <rPr>
        <u/>
        <sz val="11"/>
        <color theme="1"/>
        <rFont val="Calibri"/>
        <family val="2"/>
        <charset val="238"/>
        <scheme val="minor"/>
      </rPr>
      <t>ezen a munkalapon</t>
    </r>
    <r>
      <rPr>
        <sz val="11"/>
        <color theme="1"/>
        <rFont val="Calibri"/>
        <family val="2"/>
        <charset val="238"/>
        <scheme val="minor"/>
      </rPr>
      <t xml:space="preserve"> az A1 cellára és illeszd be (Crtl+V)!</t>
    </r>
  </si>
  <si>
    <t>4.</t>
  </si>
  <si>
    <t>Ellenőrizd, hogy jól jelennek-e meg az adatok a "Táblázat" munkalapon!</t>
  </si>
  <si>
    <t>Probléma esetén elsősorban ezen a munkalapon keresd a hibát; a képleteket ne módosítsd!</t>
  </si>
  <si>
    <t>Az Excel általában felismeri, hogy TAB karakterek vannak az oszlopok között, így táblázatként illeszti be. Ellenőrizd, hogy helyesen jelennek-e meg az adatok!
(Az A oszlopban az eseménykódok, B-ben a helyszínek, C-ben a viszonylatok, D-ben pedig az időpontok kell legyenek.)</t>
  </si>
  <si>
    <t>5.</t>
  </si>
  <si>
    <t>Gondold végig, történt-e valami említésre méltó / szokatlan a mérés során, jegyzetél-e fel ilyet. Ha igen, azt írd be a megfelelő sorba megjegyzésként!</t>
  </si>
  <si>
    <t xml:space="preserve">Ha valamiért mégsem látod úgy az oszlopokat, mint a mintában, akkor a "Szövegbeolvasó varázslóval" illeszd be a szöveget. Itt először a kódolást ("fájl eredete") ellenőrizd, hogy jól jelennek-e meg az ékezetes betűk. Ezután tudod beállítani a formátumot tagolt szövegként, a határoló karakter legyen Tabulátor (és csak az). </t>
  </si>
  <si>
    <t>Kiind.</t>
  </si>
  <si>
    <t xml:space="preserve">Mért időértékek az 5 utazásra összesen:  </t>
  </si>
  <si>
    <t>XI. Bartók Béla út 17.</t>
  </si>
  <si>
    <t>Gárdonyi tér</t>
  </si>
  <si>
    <t>'19/41</t>
  </si>
  <si>
    <t>19/41 [5/5]</t>
  </si>
  <si>
    <t>Szent Gellért tér M</t>
  </si>
  <si>
    <t>Rudas Gyógyfürdő</t>
  </si>
  <si>
    <t>Várkert Bazár</t>
  </si>
  <si>
    <t>Clark Ádám tér</t>
  </si>
  <si>
    <t>16 [5-6]</t>
  </si>
  <si>
    <t>Donáti utca</t>
  </si>
  <si>
    <t>Dísz tér</t>
  </si>
  <si>
    <t>Szentháromság tér</t>
  </si>
  <si>
    <t>Mátyás templom</t>
  </si>
  <si>
    <t>16/16A/116</t>
  </si>
  <si>
    <t>16/16A/116 [2-6/2-6/30]</t>
  </si>
  <si>
    <t>Bécsi kapu tér</t>
  </si>
  <si>
    <t>Mátray utca</t>
  </si>
  <si>
    <t>Széll Kálmán tér M</t>
  </si>
  <si>
    <t xml:space="preserve"> 56/56A</t>
  </si>
  <si>
    <t xml:space="preserve"> 56/56A [7-8/7-8]</t>
  </si>
  <si>
    <t>' 56</t>
  </si>
  <si>
    <t>Déli pályaudvar M</t>
  </si>
  <si>
    <t>Mikó utca</t>
  </si>
  <si>
    <t>Krisztina tér</t>
  </si>
  <si>
    <t>Dózsa György tér</t>
  </si>
  <si>
    <t>Döbrentei tér</t>
  </si>
  <si>
    <t>XI.Bartók Béla út 17.</t>
  </si>
  <si>
    <t>16/16A/116 [2-5/2-5/30]</t>
  </si>
  <si>
    <t>16A</t>
  </si>
  <si>
    <t>Hallgató Huba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</si>
</sst>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/m/dd/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8"/>
      <name val="Calibri"/>
      <family val="2"/>
      <charset val="238"/>
      <scheme val="minor"/>
    </font>
    <font>
      <b/>
      <i/>
      <sz val="11"/>
      <color theme="8"/>
      <name val="Calibri"/>
      <family val="2"/>
      <charset val="238"/>
      <scheme val="minor"/>
    </font>
    <font>
      <b/>
      <sz val="10"/>
      <color theme="8"/>
      <name val="Arial"/>
      <family val="2"/>
      <charset val="238"/>
    </font>
    <font>
      <sz val="10"/>
      <color theme="8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D9D9D9"/>
        <bgColor rgb="FFD9D9D9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91">
    <xf numFmtId="0" fontId="0" fillId="0" borderId="0" xfId="0"/>
    <xf numFmtId="22" fontId="0" fillId="0" borderId="0" xfId="0" applyNumberFormat="1"/>
    <xf numFmtId="21" fontId="0" fillId="0" borderId="0" xfId="0" applyNumberFormat="1"/>
    <xf numFmtId="0" fontId="3" fillId="0" borderId="0" xfId="1" applyFont="1" applyAlignment="1">
      <alignment horizontal="right"/>
    </xf>
    <xf numFmtId="0" fontId="4" fillId="0" borderId="0" xfId="1" applyFont="1" applyAlignment="1"/>
    <xf numFmtId="0" fontId="5" fillId="0" borderId="0" xfId="1" applyFont="1" applyAlignment="1"/>
    <xf numFmtId="0" fontId="2" fillId="0" borderId="0" xfId="1" applyFont="1" applyAlignment="1"/>
    <xf numFmtId="0" fontId="3" fillId="0" borderId="0" xfId="1" applyFont="1" applyAlignment="1"/>
    <xf numFmtId="0" fontId="4" fillId="2" borderId="3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right"/>
    </xf>
    <xf numFmtId="0" fontId="4" fillId="2" borderId="0" xfId="1" applyFont="1" applyFill="1" applyAlignment="1">
      <alignment horizontal="center"/>
    </xf>
    <xf numFmtId="0" fontId="3" fillId="0" borderId="9" xfId="1" applyFont="1" applyBorder="1" applyAlignment="1"/>
    <xf numFmtId="0" fontId="3" fillId="0" borderId="10" xfId="1" applyFont="1" applyBorder="1" applyAlignment="1"/>
    <xf numFmtId="0" fontId="3" fillId="3" borderId="11" xfId="1" applyFont="1" applyFill="1" applyBorder="1" applyAlignment="1"/>
    <xf numFmtId="0" fontId="3" fillId="3" borderId="9" xfId="1" applyFont="1" applyFill="1" applyBorder="1" applyAlignment="1"/>
    <xf numFmtId="0" fontId="7" fillId="0" borderId="14" xfId="1" applyFont="1" applyBorder="1" applyAlignme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3" fillId="0" borderId="0" xfId="1" applyFont="1" applyFill="1" applyAlignment="1"/>
    <xf numFmtId="0" fontId="5" fillId="0" borderId="0" xfId="1" applyFont="1" applyFill="1" applyAlignment="1"/>
    <xf numFmtId="0" fontId="2" fillId="0" borderId="0" xfId="1" applyFont="1" applyFill="1" applyAlignment="1"/>
    <xf numFmtId="0" fontId="3" fillId="0" borderId="0" xfId="1" applyFont="1" applyFill="1"/>
    <xf numFmtId="0" fontId="11" fillId="0" borderId="0" xfId="1" applyFont="1" applyAlignment="1"/>
    <xf numFmtId="0" fontId="12" fillId="0" borderId="6" xfId="1" applyFont="1" applyBorder="1" applyAlignment="1"/>
    <xf numFmtId="21" fontId="12" fillId="0" borderId="0" xfId="1" applyNumberFormat="1" applyFont="1" applyAlignment="1"/>
    <xf numFmtId="164" fontId="12" fillId="0" borderId="0" xfId="1" applyNumberFormat="1" applyFont="1" applyAlignment="1"/>
    <xf numFmtId="21" fontId="12" fillId="0" borderId="5" xfId="1" applyNumberFormat="1" applyFont="1" applyBorder="1" applyAlignment="1"/>
    <xf numFmtId="0" fontId="12" fillId="0" borderId="0" xfId="1" applyNumberFormat="1" applyFont="1" applyBorder="1" applyAlignment="1"/>
    <xf numFmtId="21" fontId="12" fillId="3" borderId="7" xfId="1" applyNumberFormat="1" applyFont="1" applyFill="1" applyBorder="1"/>
    <xf numFmtId="21" fontId="12" fillId="3" borderId="0" xfId="1" applyNumberFormat="1" applyFont="1" applyFill="1"/>
    <xf numFmtId="0" fontId="12" fillId="0" borderId="0" xfId="1" applyFont="1"/>
    <xf numFmtId="0" fontId="12" fillId="0" borderId="5" xfId="1" applyFont="1" applyBorder="1" applyAlignment="1"/>
    <xf numFmtId="0" fontId="12" fillId="0" borderId="2" xfId="1" applyNumberFormat="1" applyFont="1" applyBorder="1" applyAlignment="1"/>
    <xf numFmtId="0" fontId="12" fillId="0" borderId="0" xfId="1" applyFont="1" applyAlignment="1"/>
    <xf numFmtId="0" fontId="12" fillId="0" borderId="0" xfId="1" applyFont="1" applyFill="1" applyAlignment="1"/>
    <xf numFmtId="0" fontId="2" fillId="0" borderId="0" xfId="1" applyFont="1" applyAlignment="1"/>
    <xf numFmtId="0" fontId="12" fillId="0" borderId="2" xfId="1" applyFont="1" applyBorder="1" applyAlignment="1"/>
    <xf numFmtId="21" fontId="11" fillId="0" borderId="4" xfId="1" applyNumberFormat="1" applyFont="1" applyBorder="1" applyAlignment="1">
      <alignment horizontal="right"/>
    </xf>
    <xf numFmtId="21" fontId="11" fillId="0" borderId="8" xfId="1" applyNumberFormat="1" applyFont="1" applyBorder="1" applyAlignment="1">
      <alignment horizontal="right"/>
    </xf>
    <xf numFmtId="0" fontId="0" fillId="0" borderId="0" xfId="0" quotePrefix="1"/>
    <xf numFmtId="0" fontId="4" fillId="2" borderId="1" xfId="1" applyFont="1" applyFill="1" applyBorder="1" applyAlignment="1">
      <alignment vertical="center" wrapText="1"/>
    </xf>
    <xf numFmtId="0" fontId="4" fillId="2" borderId="10" xfId="1" applyFont="1" applyFill="1" applyBorder="1" applyAlignment="1">
      <alignment vertical="center" wrapText="1"/>
    </xf>
    <xf numFmtId="0" fontId="6" fillId="0" borderId="9" xfId="1" applyFont="1" applyFill="1" applyBorder="1" applyAlignment="1"/>
    <xf numFmtId="0" fontId="4" fillId="2" borderId="1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right"/>
    </xf>
    <xf numFmtId="0" fontId="4" fillId="2" borderId="3" xfId="1" applyFont="1" applyFill="1" applyBorder="1" applyAlignment="1">
      <alignment horizontal="right"/>
    </xf>
    <xf numFmtId="0" fontId="4" fillId="2" borderId="10" xfId="1" applyFont="1" applyFill="1" applyBorder="1" applyAlignment="1">
      <alignment horizontal="right"/>
    </xf>
    <xf numFmtId="0" fontId="4" fillId="2" borderId="11" xfId="1" applyFont="1" applyFill="1" applyBorder="1" applyAlignment="1">
      <alignment horizontal="right"/>
    </xf>
    <xf numFmtId="0" fontId="4" fillId="0" borderId="2" xfId="1" applyFont="1" applyFill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0" fillId="4" borderId="0" xfId="0" applyFill="1"/>
    <xf numFmtId="0" fontId="0" fillId="4" borderId="0" xfId="0" applyFill="1" applyAlignment="1">
      <alignment horizontal="center"/>
    </xf>
    <xf numFmtId="0" fontId="20" fillId="4" borderId="0" xfId="0" applyFont="1" applyFill="1"/>
    <xf numFmtId="0" fontId="0" fillId="4" borderId="0" xfId="0" applyFill="1" applyAlignment="1">
      <alignment vertical="top" wrapText="1"/>
    </xf>
    <xf numFmtId="0" fontId="18" fillId="4" borderId="0" xfId="0" applyFont="1" applyFill="1" applyAlignment="1">
      <alignment vertical="top" wrapText="1"/>
    </xf>
    <xf numFmtId="0" fontId="1" fillId="0" borderId="15" xfId="0" applyFont="1" applyBorder="1"/>
    <xf numFmtId="0" fontId="13" fillId="0" borderId="15" xfId="0" applyFont="1" applyBorder="1"/>
    <xf numFmtId="0" fontId="0" fillId="0" borderId="15" xfId="0" applyBorder="1"/>
    <xf numFmtId="0" fontId="17" fillId="0" borderId="15" xfId="0" applyFont="1" applyBorder="1"/>
    <xf numFmtId="0" fontId="16" fillId="0" borderId="15" xfId="0" applyFont="1" applyBorder="1"/>
    <xf numFmtId="0" fontId="3" fillId="2" borderId="2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21" fillId="0" borderId="0" xfId="0" applyFont="1"/>
    <xf numFmtId="0" fontId="7" fillId="0" borderId="12" xfId="1" applyFont="1" applyBorder="1" applyAlignment="1"/>
    <xf numFmtId="0" fontId="7" fillId="0" borderId="12" xfId="1" applyFont="1" applyBorder="1"/>
    <xf numFmtId="0" fontId="2" fillId="0" borderId="0" xfId="1" applyFont="1" applyAlignment="1"/>
    <xf numFmtId="0" fontId="0" fillId="4" borderId="0" xfId="0" applyFill="1" applyAlignment="1">
      <alignment horizontal="left" vertical="top" wrapText="1"/>
    </xf>
    <xf numFmtId="0" fontId="0" fillId="4" borderId="0" xfId="0" applyFill="1" applyAlignment="1">
      <alignment wrapText="1"/>
    </xf>
    <xf numFmtId="0" fontId="18" fillId="4" borderId="0" xfId="0" applyFont="1" applyFill="1" applyAlignment="1">
      <alignment vertical="top" wrapText="1"/>
    </xf>
    <xf numFmtId="0" fontId="4" fillId="0" borderId="13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left" vertical="center" wrapText="1"/>
    </xf>
    <xf numFmtId="0" fontId="2" fillId="0" borderId="14" xfId="1" applyFont="1" applyBorder="1" applyAlignment="1"/>
    <xf numFmtId="0" fontId="14" fillId="0" borderId="4" xfId="1" applyFont="1" applyBorder="1" applyAlignment="1">
      <alignment horizontal="center" wrapText="1"/>
    </xf>
    <xf numFmtId="0" fontId="15" fillId="0" borderId="8" xfId="1" applyFont="1" applyBorder="1"/>
    <xf numFmtId="0" fontId="4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4" fillId="0" borderId="2" xfId="1" applyFont="1" applyBorder="1" applyAlignment="1">
      <alignment horizontal="right" vertical="center"/>
    </xf>
    <xf numFmtId="0" fontId="3" fillId="2" borderId="4" xfId="1" applyFont="1" applyFill="1" applyBorder="1" applyAlignment="1">
      <alignment horizontal="right" vertical="center" wrapText="1"/>
    </xf>
    <xf numFmtId="0" fontId="3" fillId="0" borderId="6" xfId="1" applyFont="1" applyBorder="1"/>
    <xf numFmtId="0" fontId="3" fillId="0" borderId="8" xfId="1" applyFont="1" applyBorder="1"/>
    <xf numFmtId="0" fontId="3" fillId="2" borderId="2" xfId="1" applyFont="1" applyFill="1" applyBorder="1" applyAlignment="1">
      <alignment horizontal="right" vertical="center" wrapText="1"/>
    </xf>
    <xf numFmtId="0" fontId="3" fillId="0" borderId="9" xfId="1" applyFont="1" applyBorder="1"/>
  </cellXfs>
  <cellStyles count="2">
    <cellStyle name="Normál" xfId="0" builtinId="0"/>
    <cellStyle name="Normál 2 2" xfId="1"/>
  </cellStyles>
  <dxfs count="7">
    <dxf>
      <font>
        <color theme="8" tint="0.79998168889431442"/>
      </font>
    </dxf>
    <dxf>
      <border>
        <top style="dashed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font>
        <color theme="8" tint="0.79998168889431442"/>
      </font>
    </dxf>
    <dxf>
      <border>
        <top style="dashed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1"/>
  <sheetViews>
    <sheetView tabSelected="1" workbookViewId="0">
      <selection activeCell="E4" sqref="E4"/>
    </sheetView>
  </sheetViews>
  <sheetFormatPr defaultRowHeight="14.4" x14ac:dyDescent="0.3"/>
  <cols>
    <col min="2" max="2" width="17.77734375" customWidth="1"/>
    <col min="9" max="10" width="3.33203125" customWidth="1"/>
    <col min="11" max="11" width="84.6640625" customWidth="1"/>
  </cols>
  <sheetData>
    <row r="1" spans="1:19" x14ac:dyDescent="0.3">
      <c r="A1" t="s">
        <v>7</v>
      </c>
      <c r="I1" s="56" t="s">
        <v>65</v>
      </c>
      <c r="J1" s="54"/>
      <c r="K1" s="54"/>
    </row>
    <row r="2" spans="1:19" x14ac:dyDescent="0.3">
      <c r="A2" t="s">
        <v>0</v>
      </c>
      <c r="B2" s="1"/>
      <c r="D2" s="2"/>
      <c r="I2" s="54"/>
      <c r="J2" s="55" t="s">
        <v>66</v>
      </c>
      <c r="K2" s="54" t="s">
        <v>69</v>
      </c>
    </row>
    <row r="3" spans="1:19" x14ac:dyDescent="0.3">
      <c r="A3" t="s">
        <v>1</v>
      </c>
      <c r="B3" s="1">
        <v>43887.669166666667</v>
      </c>
      <c r="D3" s="2"/>
      <c r="I3" s="54"/>
      <c r="J3" s="55" t="s">
        <v>67</v>
      </c>
      <c r="K3" s="54" t="s">
        <v>70</v>
      </c>
    </row>
    <row r="4" spans="1:19" ht="14.4" customHeight="1" x14ac:dyDescent="0.3">
      <c r="A4" t="s">
        <v>2</v>
      </c>
      <c r="B4" s="1" t="s">
        <v>109</v>
      </c>
      <c r="D4" s="2"/>
      <c r="I4" s="54"/>
      <c r="J4" s="55" t="s">
        <v>68</v>
      </c>
      <c r="K4" s="70" t="s">
        <v>74</v>
      </c>
    </row>
    <row r="5" spans="1:19" ht="14.4" customHeight="1" x14ac:dyDescent="0.3">
      <c r="A5" t="s">
        <v>3</v>
      </c>
      <c r="B5" t="s">
        <v>4</v>
      </c>
      <c r="D5" s="2"/>
      <c r="I5" s="54"/>
      <c r="J5" s="55"/>
      <c r="K5" s="70"/>
      <c r="L5" s="53"/>
      <c r="M5" s="53"/>
      <c r="N5" s="53"/>
      <c r="O5" s="53"/>
      <c r="P5" s="53"/>
      <c r="Q5" s="53"/>
      <c r="R5" s="53"/>
      <c r="S5" s="53"/>
    </row>
    <row r="6" spans="1:19" x14ac:dyDescent="0.3">
      <c r="A6" t="s">
        <v>5</v>
      </c>
      <c r="B6" t="s">
        <v>6</v>
      </c>
      <c r="I6" s="54"/>
      <c r="J6" s="55"/>
      <c r="K6" s="70"/>
      <c r="L6" s="53"/>
      <c r="M6" s="53"/>
      <c r="N6" s="53"/>
      <c r="O6" s="53"/>
      <c r="P6" s="53"/>
      <c r="Q6" s="53"/>
      <c r="R6" s="53"/>
      <c r="S6" s="53"/>
    </row>
    <row r="7" spans="1:19" x14ac:dyDescent="0.3">
      <c r="A7" t="s">
        <v>7</v>
      </c>
      <c r="I7" s="54"/>
      <c r="J7" s="55"/>
      <c r="K7" s="70"/>
      <c r="L7" s="53"/>
      <c r="M7" s="53"/>
      <c r="N7" s="53"/>
      <c r="O7" s="53"/>
      <c r="P7" s="53"/>
      <c r="Q7" s="53"/>
      <c r="R7" s="53"/>
      <c r="S7" s="53"/>
    </row>
    <row r="8" spans="1:19" ht="14.4" customHeight="1" x14ac:dyDescent="0.3">
      <c r="A8" t="s">
        <v>8</v>
      </c>
      <c r="B8" t="s">
        <v>9</v>
      </c>
      <c r="C8" t="s">
        <v>10</v>
      </c>
      <c r="D8" t="s">
        <v>11</v>
      </c>
      <c r="E8" t="s">
        <v>12</v>
      </c>
      <c r="F8" t="s">
        <v>13</v>
      </c>
      <c r="G8" t="s">
        <v>14</v>
      </c>
      <c r="I8" s="54"/>
      <c r="J8" s="55"/>
      <c r="K8" s="72" t="s">
        <v>77</v>
      </c>
      <c r="L8" s="53"/>
      <c r="M8" s="53"/>
      <c r="N8" s="53"/>
      <c r="O8" s="53"/>
      <c r="P8" s="53"/>
      <c r="Q8" s="53"/>
      <c r="R8" s="53"/>
      <c r="S8" s="53"/>
    </row>
    <row r="9" spans="1:19" x14ac:dyDescent="0.3">
      <c r="A9" t="s">
        <v>15</v>
      </c>
      <c r="D9" s="2"/>
      <c r="I9" s="54"/>
      <c r="J9" s="55"/>
      <c r="K9" s="72"/>
      <c r="L9" s="53"/>
      <c r="M9" s="53"/>
      <c r="N9" s="53"/>
      <c r="O9" s="53"/>
      <c r="P9" s="53"/>
      <c r="Q9" s="53"/>
      <c r="R9" s="53"/>
      <c r="S9" s="53"/>
    </row>
    <row r="10" spans="1:19" x14ac:dyDescent="0.3">
      <c r="A10" t="s">
        <v>16</v>
      </c>
      <c r="B10" t="s">
        <v>80</v>
      </c>
      <c r="D10" s="2">
        <v>0.66932870370370379</v>
      </c>
      <c r="E10" t="s">
        <v>17</v>
      </c>
      <c r="I10" s="54"/>
      <c r="J10" s="55"/>
      <c r="K10" s="72"/>
    </row>
    <row r="11" spans="1:19" x14ac:dyDescent="0.3">
      <c r="A11" t="s">
        <v>18</v>
      </c>
      <c r="B11" t="s">
        <v>81</v>
      </c>
      <c r="C11" s="40" t="s">
        <v>82</v>
      </c>
      <c r="D11" s="2">
        <v>0.67020833333333341</v>
      </c>
      <c r="E11" t="s">
        <v>27</v>
      </c>
      <c r="I11" s="54"/>
      <c r="J11" s="55"/>
      <c r="K11" s="72"/>
    </row>
    <row r="12" spans="1:19" x14ac:dyDescent="0.3">
      <c r="A12" t="s">
        <v>19</v>
      </c>
      <c r="B12" t="s">
        <v>81</v>
      </c>
      <c r="C12" t="s">
        <v>83</v>
      </c>
      <c r="D12" s="2">
        <v>0.67173611111111109</v>
      </c>
      <c r="E12" t="s">
        <v>21</v>
      </c>
      <c r="I12" s="54"/>
      <c r="J12" s="55" t="s">
        <v>71</v>
      </c>
      <c r="K12" s="57" t="s">
        <v>72</v>
      </c>
    </row>
    <row r="13" spans="1:19" ht="14.4" customHeight="1" x14ac:dyDescent="0.3">
      <c r="A13" t="s">
        <v>20</v>
      </c>
      <c r="B13" t="s">
        <v>81</v>
      </c>
      <c r="C13">
        <v>19</v>
      </c>
      <c r="D13" s="2">
        <v>0.67216435185185175</v>
      </c>
      <c r="E13" t="s">
        <v>27</v>
      </c>
      <c r="I13" s="54"/>
      <c r="J13" s="55"/>
      <c r="K13" s="58" t="s">
        <v>73</v>
      </c>
    </row>
    <row r="14" spans="1:19" x14ac:dyDescent="0.3">
      <c r="A14" t="s">
        <v>22</v>
      </c>
      <c r="B14" t="s">
        <v>84</v>
      </c>
      <c r="C14">
        <v>19</v>
      </c>
      <c r="D14" s="2">
        <v>0.67289351851851853</v>
      </c>
      <c r="E14" t="s">
        <v>21</v>
      </c>
      <c r="I14" s="54"/>
      <c r="J14" s="55" t="s">
        <v>75</v>
      </c>
      <c r="K14" s="71" t="s">
        <v>76</v>
      </c>
    </row>
    <row r="15" spans="1:19" x14ac:dyDescent="0.3">
      <c r="A15" t="s">
        <v>20</v>
      </c>
      <c r="B15" t="s">
        <v>84</v>
      </c>
      <c r="C15">
        <v>19</v>
      </c>
      <c r="D15" s="2">
        <v>0.6734606481481481</v>
      </c>
      <c r="E15" t="s">
        <v>27</v>
      </c>
      <c r="I15" s="54"/>
      <c r="J15" s="55"/>
      <c r="K15" s="71"/>
    </row>
    <row r="16" spans="1:19" x14ac:dyDescent="0.3">
      <c r="A16" t="s">
        <v>22</v>
      </c>
      <c r="B16" t="s">
        <v>85</v>
      </c>
      <c r="C16">
        <v>19</v>
      </c>
      <c r="D16" s="2">
        <v>0.67543981481481474</v>
      </c>
      <c r="E16" t="s">
        <v>21</v>
      </c>
      <c r="J16" s="51"/>
    </row>
    <row r="17" spans="1:10" x14ac:dyDescent="0.3">
      <c r="A17" t="s">
        <v>20</v>
      </c>
      <c r="B17" t="s">
        <v>85</v>
      </c>
      <c r="C17">
        <v>19</v>
      </c>
      <c r="D17" s="2">
        <v>0.67564814814814822</v>
      </c>
      <c r="E17" t="s">
        <v>27</v>
      </c>
      <c r="J17" s="51"/>
    </row>
    <row r="18" spans="1:10" x14ac:dyDescent="0.3">
      <c r="A18" t="s">
        <v>22</v>
      </c>
      <c r="B18" t="s">
        <v>86</v>
      </c>
      <c r="C18">
        <v>19</v>
      </c>
      <c r="D18" s="2">
        <v>0.6764930555555555</v>
      </c>
      <c r="E18" t="s">
        <v>21</v>
      </c>
    </row>
    <row r="19" spans="1:10" x14ac:dyDescent="0.3">
      <c r="A19" t="s">
        <v>20</v>
      </c>
      <c r="B19" t="s">
        <v>86</v>
      </c>
      <c r="C19">
        <v>19</v>
      </c>
      <c r="D19" s="2">
        <v>0.67667824074074068</v>
      </c>
      <c r="E19" t="s">
        <v>27</v>
      </c>
    </row>
    <row r="20" spans="1:10" x14ac:dyDescent="0.3">
      <c r="A20" t="s">
        <v>22</v>
      </c>
      <c r="B20" t="s">
        <v>87</v>
      </c>
      <c r="C20" t="s">
        <v>23</v>
      </c>
      <c r="D20" s="2">
        <v>0.67739583333333331</v>
      </c>
      <c r="E20" t="s">
        <v>21</v>
      </c>
    </row>
    <row r="21" spans="1:10" x14ac:dyDescent="0.3">
      <c r="A21" t="s">
        <v>18</v>
      </c>
      <c r="B21" t="s">
        <v>87</v>
      </c>
      <c r="C21">
        <v>16</v>
      </c>
      <c r="D21" s="2">
        <v>0.67918981481481477</v>
      </c>
      <c r="E21" t="s">
        <v>27</v>
      </c>
    </row>
    <row r="22" spans="1:10" x14ac:dyDescent="0.3">
      <c r="A22" t="s">
        <v>19</v>
      </c>
      <c r="B22" t="s">
        <v>87</v>
      </c>
      <c r="C22" t="s">
        <v>88</v>
      </c>
      <c r="D22" s="2">
        <v>0.6812962962962964</v>
      </c>
      <c r="E22" t="s">
        <v>21</v>
      </c>
    </row>
    <row r="23" spans="1:10" x14ac:dyDescent="0.3">
      <c r="A23" t="s">
        <v>20</v>
      </c>
      <c r="B23" t="s">
        <v>87</v>
      </c>
      <c r="C23">
        <v>16</v>
      </c>
      <c r="D23" s="2">
        <v>0.681574074074074</v>
      </c>
      <c r="E23" t="s">
        <v>27</v>
      </c>
    </row>
    <row r="24" spans="1:10" x14ac:dyDescent="0.3">
      <c r="A24" t="s">
        <v>22</v>
      </c>
      <c r="B24" t="s">
        <v>89</v>
      </c>
      <c r="C24">
        <v>16</v>
      </c>
      <c r="D24" s="2">
        <v>0.68247685185185192</v>
      </c>
      <c r="E24" t="s">
        <v>21</v>
      </c>
    </row>
    <row r="25" spans="1:10" x14ac:dyDescent="0.3">
      <c r="A25" t="s">
        <v>20</v>
      </c>
      <c r="B25" t="s">
        <v>89</v>
      </c>
      <c r="C25">
        <v>16</v>
      </c>
      <c r="D25" s="2">
        <v>0.68270833333333336</v>
      </c>
      <c r="E25" t="s">
        <v>27</v>
      </c>
    </row>
    <row r="26" spans="1:10" x14ac:dyDescent="0.3">
      <c r="A26" t="s">
        <v>22</v>
      </c>
      <c r="B26" t="s">
        <v>90</v>
      </c>
      <c r="C26">
        <v>16</v>
      </c>
      <c r="D26" s="2">
        <v>0.68385416666666676</v>
      </c>
      <c r="E26" t="s">
        <v>21</v>
      </c>
    </row>
    <row r="27" spans="1:10" x14ac:dyDescent="0.3">
      <c r="A27" t="s">
        <v>20</v>
      </c>
      <c r="B27" t="s">
        <v>90</v>
      </c>
      <c r="C27">
        <v>16</v>
      </c>
      <c r="D27" s="2">
        <v>0.68417824074074074</v>
      </c>
      <c r="E27" t="s">
        <v>27</v>
      </c>
    </row>
    <row r="28" spans="1:10" x14ac:dyDescent="0.3">
      <c r="A28" t="s">
        <v>22</v>
      </c>
      <c r="B28" s="1" t="s">
        <v>91</v>
      </c>
      <c r="C28" t="s">
        <v>24</v>
      </c>
      <c r="D28" s="2">
        <v>0.68495370370370379</v>
      </c>
      <c r="E28" t="s">
        <v>21</v>
      </c>
    </row>
    <row r="29" spans="1:10" x14ac:dyDescent="0.3">
      <c r="A29" t="s">
        <v>25</v>
      </c>
      <c r="B29" t="s">
        <v>92</v>
      </c>
      <c r="D29" s="2">
        <v>0.68570601851851853</v>
      </c>
      <c r="E29" t="s">
        <v>17</v>
      </c>
    </row>
    <row r="30" spans="1:10" x14ac:dyDescent="0.3">
      <c r="D30" s="2"/>
    </row>
    <row r="31" spans="1:10" x14ac:dyDescent="0.3">
      <c r="A31" t="s">
        <v>7</v>
      </c>
      <c r="D31" s="2"/>
    </row>
    <row r="32" spans="1:10" x14ac:dyDescent="0.3">
      <c r="A32" t="s">
        <v>0</v>
      </c>
      <c r="D32" s="2"/>
    </row>
    <row r="33" spans="1:7" x14ac:dyDescent="0.3">
      <c r="A33" t="s">
        <v>1</v>
      </c>
      <c r="B33" s="1">
        <v>43887.712060185186</v>
      </c>
      <c r="D33" s="2"/>
    </row>
    <row r="34" spans="1:7" x14ac:dyDescent="0.3">
      <c r="A34" t="s">
        <v>2</v>
      </c>
      <c r="B34" t="s">
        <v>109</v>
      </c>
      <c r="D34" s="2"/>
    </row>
    <row r="35" spans="1:7" x14ac:dyDescent="0.3">
      <c r="A35" t="s">
        <v>3</v>
      </c>
      <c r="B35" t="s">
        <v>26</v>
      </c>
      <c r="D35" s="2"/>
    </row>
    <row r="36" spans="1:7" x14ac:dyDescent="0.3">
      <c r="A36" t="s">
        <v>5</v>
      </c>
      <c r="B36" t="s">
        <v>6</v>
      </c>
      <c r="D36" s="2"/>
    </row>
    <row r="37" spans="1:7" x14ac:dyDescent="0.3">
      <c r="A37" t="s">
        <v>7</v>
      </c>
      <c r="D37" s="2"/>
    </row>
    <row r="38" spans="1:7" x14ac:dyDescent="0.3">
      <c r="A38" t="s">
        <v>8</v>
      </c>
      <c r="B38" t="s">
        <v>9</v>
      </c>
      <c r="C38" t="s">
        <v>10</v>
      </c>
      <c r="D38" s="2" t="s">
        <v>11</v>
      </c>
      <c r="E38" t="s">
        <v>12</v>
      </c>
      <c r="F38" t="s">
        <v>13</v>
      </c>
      <c r="G38" t="s">
        <v>14</v>
      </c>
    </row>
    <row r="39" spans="1:7" x14ac:dyDescent="0.3">
      <c r="A39" t="s">
        <v>15</v>
      </c>
      <c r="D39" s="2"/>
    </row>
    <row r="40" spans="1:7" x14ac:dyDescent="0.3">
      <c r="A40" t="s">
        <v>16</v>
      </c>
      <c r="B40" t="s">
        <v>92</v>
      </c>
      <c r="D40" s="2">
        <v>0.71217592592592593</v>
      </c>
      <c r="E40" t="s">
        <v>17</v>
      </c>
    </row>
    <row r="41" spans="1:7" x14ac:dyDescent="0.3">
      <c r="A41" t="s">
        <v>18</v>
      </c>
      <c r="B41" t="s">
        <v>91</v>
      </c>
      <c r="C41" t="s">
        <v>93</v>
      </c>
      <c r="D41" s="2">
        <v>0.71267361111111116</v>
      </c>
      <c r="E41" t="s">
        <v>27</v>
      </c>
    </row>
    <row r="42" spans="1:7" x14ac:dyDescent="0.3">
      <c r="A42" t="s">
        <v>19</v>
      </c>
      <c r="B42" t="s">
        <v>91</v>
      </c>
      <c r="C42" t="s">
        <v>94</v>
      </c>
      <c r="D42" s="2">
        <v>0.71430555555555564</v>
      </c>
      <c r="E42" t="s">
        <v>21</v>
      </c>
    </row>
    <row r="43" spans="1:7" x14ac:dyDescent="0.3">
      <c r="A43" t="s">
        <v>20</v>
      </c>
      <c r="B43" t="s">
        <v>91</v>
      </c>
      <c r="C43">
        <v>16</v>
      </c>
      <c r="D43" s="2">
        <v>0.71454861111111112</v>
      </c>
      <c r="E43" t="s">
        <v>27</v>
      </c>
    </row>
    <row r="44" spans="1:7" x14ac:dyDescent="0.3">
      <c r="A44" t="s">
        <v>22</v>
      </c>
      <c r="B44" t="s">
        <v>95</v>
      </c>
      <c r="C44">
        <v>16</v>
      </c>
      <c r="D44" s="2">
        <v>0.71543981481481478</v>
      </c>
      <c r="E44" t="s">
        <v>21</v>
      </c>
    </row>
    <row r="45" spans="1:7" x14ac:dyDescent="0.3">
      <c r="A45" t="s">
        <v>20</v>
      </c>
      <c r="B45" t="s">
        <v>95</v>
      </c>
      <c r="C45">
        <v>16</v>
      </c>
      <c r="D45" s="2">
        <v>0.71556712962962965</v>
      </c>
      <c r="E45" t="s">
        <v>27</v>
      </c>
    </row>
    <row r="46" spans="1:7" x14ac:dyDescent="0.3">
      <c r="A46" t="s">
        <v>22</v>
      </c>
      <c r="B46" t="s">
        <v>96</v>
      </c>
      <c r="C46">
        <v>16</v>
      </c>
      <c r="D46" s="2">
        <v>0.71618055555555549</v>
      </c>
      <c r="E46" t="s">
        <v>21</v>
      </c>
    </row>
    <row r="47" spans="1:7" x14ac:dyDescent="0.3">
      <c r="A47" t="s">
        <v>20</v>
      </c>
      <c r="B47" t="s">
        <v>96</v>
      </c>
      <c r="C47">
        <v>16</v>
      </c>
      <c r="D47" s="2">
        <v>0.71633101851851855</v>
      </c>
      <c r="E47" t="s">
        <v>27</v>
      </c>
    </row>
    <row r="48" spans="1:7" x14ac:dyDescent="0.3">
      <c r="A48" t="s">
        <v>22</v>
      </c>
      <c r="B48" t="s">
        <v>97</v>
      </c>
      <c r="C48" t="s">
        <v>23</v>
      </c>
      <c r="D48" s="2">
        <v>0.7171643518518519</v>
      </c>
      <c r="E48" t="s">
        <v>21</v>
      </c>
    </row>
    <row r="49" spans="1:5" x14ac:dyDescent="0.3">
      <c r="A49" t="s">
        <v>18</v>
      </c>
      <c r="B49" t="s">
        <v>97</v>
      </c>
      <c r="C49" t="s">
        <v>98</v>
      </c>
      <c r="D49" s="2">
        <v>0.71810185185185194</v>
      </c>
      <c r="E49" t="s">
        <v>27</v>
      </c>
    </row>
    <row r="50" spans="1:5" x14ac:dyDescent="0.3">
      <c r="A50" t="s">
        <v>19</v>
      </c>
      <c r="B50" t="s">
        <v>97</v>
      </c>
      <c r="C50" t="s">
        <v>99</v>
      </c>
      <c r="D50" s="2">
        <v>0.72124999999999995</v>
      </c>
      <c r="E50" t="s">
        <v>21</v>
      </c>
    </row>
    <row r="51" spans="1:5" x14ac:dyDescent="0.3">
      <c r="A51" t="s">
        <v>20</v>
      </c>
      <c r="B51" t="s">
        <v>97</v>
      </c>
      <c r="C51" t="s">
        <v>100</v>
      </c>
      <c r="D51" s="2">
        <v>0.72167824074074083</v>
      </c>
      <c r="E51" t="s">
        <v>27</v>
      </c>
    </row>
    <row r="52" spans="1:5" x14ac:dyDescent="0.3">
      <c r="A52" t="s">
        <v>22</v>
      </c>
      <c r="B52" s="1" t="s">
        <v>101</v>
      </c>
      <c r="C52" t="s">
        <v>100</v>
      </c>
      <c r="D52" s="2">
        <v>0.72388888888888892</v>
      </c>
      <c r="E52" t="s">
        <v>21</v>
      </c>
    </row>
    <row r="53" spans="1:5" x14ac:dyDescent="0.3">
      <c r="A53" t="s">
        <v>20</v>
      </c>
      <c r="B53" t="s">
        <v>101</v>
      </c>
      <c r="C53" t="s">
        <v>100</v>
      </c>
      <c r="D53" s="2">
        <v>0.72408564814814813</v>
      </c>
      <c r="E53" t="s">
        <v>27</v>
      </c>
    </row>
    <row r="54" spans="1:5" x14ac:dyDescent="0.3">
      <c r="A54" t="s">
        <v>22</v>
      </c>
      <c r="B54" t="s">
        <v>102</v>
      </c>
      <c r="C54" t="s">
        <v>100</v>
      </c>
      <c r="D54" s="2">
        <v>0.72459490740740751</v>
      </c>
      <c r="E54" t="s">
        <v>21</v>
      </c>
    </row>
    <row r="55" spans="1:5" x14ac:dyDescent="0.3">
      <c r="A55" t="s">
        <v>20</v>
      </c>
      <c r="B55" t="s">
        <v>102</v>
      </c>
      <c r="C55" t="s">
        <v>100</v>
      </c>
      <c r="D55" s="2">
        <v>0.7247337962962962</v>
      </c>
      <c r="E55" t="s">
        <v>27</v>
      </c>
    </row>
    <row r="56" spans="1:5" x14ac:dyDescent="0.3">
      <c r="A56" t="s">
        <v>22</v>
      </c>
      <c r="B56" t="s">
        <v>103</v>
      </c>
      <c r="C56" t="s">
        <v>100</v>
      </c>
      <c r="D56" s="2">
        <v>0.72534722222222225</v>
      </c>
      <c r="E56" t="s">
        <v>21</v>
      </c>
    </row>
    <row r="57" spans="1:5" x14ac:dyDescent="0.3">
      <c r="A57" t="s">
        <v>20</v>
      </c>
      <c r="B57" t="s">
        <v>103</v>
      </c>
      <c r="C57" t="s">
        <v>100</v>
      </c>
      <c r="D57" s="2">
        <v>0.72554398148148147</v>
      </c>
      <c r="E57" t="s">
        <v>27</v>
      </c>
    </row>
    <row r="58" spans="1:5" x14ac:dyDescent="0.3">
      <c r="A58" t="s">
        <v>22</v>
      </c>
      <c r="B58" t="s">
        <v>104</v>
      </c>
      <c r="C58" t="s">
        <v>100</v>
      </c>
      <c r="D58" s="2">
        <v>0.72640046296296301</v>
      </c>
      <c r="E58" t="s">
        <v>21</v>
      </c>
    </row>
    <row r="59" spans="1:5" x14ac:dyDescent="0.3">
      <c r="A59" t="s">
        <v>20</v>
      </c>
      <c r="B59" t="s">
        <v>104</v>
      </c>
      <c r="C59" t="s">
        <v>100</v>
      </c>
      <c r="D59" s="2">
        <v>0.72658564814814808</v>
      </c>
      <c r="E59" t="s">
        <v>27</v>
      </c>
    </row>
    <row r="60" spans="1:5" x14ac:dyDescent="0.3">
      <c r="A60" t="s">
        <v>22</v>
      </c>
      <c r="B60" t="s">
        <v>105</v>
      </c>
      <c r="C60" t="s">
        <v>100</v>
      </c>
      <c r="D60" s="2">
        <v>0.72758101851851853</v>
      </c>
      <c r="E60" t="s">
        <v>21</v>
      </c>
    </row>
    <row r="61" spans="1:5" x14ac:dyDescent="0.3">
      <c r="A61" t="s">
        <v>20</v>
      </c>
      <c r="B61" t="s">
        <v>105</v>
      </c>
      <c r="C61" t="s">
        <v>100</v>
      </c>
      <c r="D61" s="2">
        <v>0.72773148148148159</v>
      </c>
      <c r="E61" t="s">
        <v>27</v>
      </c>
    </row>
    <row r="62" spans="1:5" x14ac:dyDescent="0.3">
      <c r="A62" t="s">
        <v>22</v>
      </c>
      <c r="B62" t="s">
        <v>85</v>
      </c>
      <c r="C62" t="s">
        <v>100</v>
      </c>
      <c r="D62" s="2">
        <v>0.72879629629629628</v>
      </c>
      <c r="E62" t="s">
        <v>21</v>
      </c>
    </row>
    <row r="63" spans="1:5" x14ac:dyDescent="0.3">
      <c r="A63" t="s">
        <v>20</v>
      </c>
      <c r="B63" t="s">
        <v>85</v>
      </c>
      <c r="C63" t="s">
        <v>100</v>
      </c>
      <c r="D63" s="2">
        <v>0.72895833333333337</v>
      </c>
      <c r="E63" t="s">
        <v>27</v>
      </c>
    </row>
    <row r="64" spans="1:5" x14ac:dyDescent="0.3">
      <c r="A64" t="s">
        <v>22</v>
      </c>
      <c r="B64" t="s">
        <v>84</v>
      </c>
      <c r="C64" t="s">
        <v>100</v>
      </c>
      <c r="D64" s="2">
        <v>0.73122685185185177</v>
      </c>
      <c r="E64" t="s">
        <v>21</v>
      </c>
    </row>
    <row r="65" spans="1:7" x14ac:dyDescent="0.3">
      <c r="A65" t="s">
        <v>20</v>
      </c>
      <c r="B65" t="s">
        <v>84</v>
      </c>
      <c r="C65" t="s">
        <v>100</v>
      </c>
      <c r="D65" s="2">
        <v>0.73177083333333337</v>
      </c>
      <c r="E65" t="s">
        <v>27</v>
      </c>
    </row>
    <row r="66" spans="1:7" x14ac:dyDescent="0.3">
      <c r="A66" t="s">
        <v>22</v>
      </c>
      <c r="B66" t="s">
        <v>81</v>
      </c>
      <c r="C66" t="s">
        <v>24</v>
      </c>
      <c r="D66" s="2">
        <v>0.7324652777777777</v>
      </c>
      <c r="E66" t="s">
        <v>21</v>
      </c>
    </row>
    <row r="67" spans="1:7" x14ac:dyDescent="0.3">
      <c r="A67" t="s">
        <v>25</v>
      </c>
      <c r="B67" t="s">
        <v>106</v>
      </c>
      <c r="D67" s="2">
        <v>0.73388888888888892</v>
      </c>
      <c r="E67" t="s">
        <v>17</v>
      </c>
    </row>
    <row r="68" spans="1:7" x14ac:dyDescent="0.3">
      <c r="D68" s="2"/>
    </row>
    <row r="69" spans="1:7" x14ac:dyDescent="0.3">
      <c r="A69" t="s">
        <v>7</v>
      </c>
      <c r="D69" s="2"/>
    </row>
    <row r="70" spans="1:7" x14ac:dyDescent="0.3">
      <c r="A70" t="s">
        <v>0</v>
      </c>
      <c r="D70" s="2"/>
    </row>
    <row r="71" spans="1:7" x14ac:dyDescent="0.3">
      <c r="A71" t="s">
        <v>1</v>
      </c>
      <c r="B71" s="1">
        <v>43889.668773148151</v>
      </c>
      <c r="D71" s="2"/>
    </row>
    <row r="72" spans="1:7" x14ac:dyDescent="0.3">
      <c r="A72" t="s">
        <v>2</v>
      </c>
      <c r="B72" t="s">
        <v>109</v>
      </c>
      <c r="D72" s="2"/>
    </row>
    <row r="73" spans="1:7" x14ac:dyDescent="0.3">
      <c r="A73" t="s">
        <v>3</v>
      </c>
      <c r="B73" t="s">
        <v>4</v>
      </c>
    </row>
    <row r="74" spans="1:7" x14ac:dyDescent="0.3">
      <c r="A74" t="s">
        <v>5</v>
      </c>
      <c r="B74" s="1" t="s">
        <v>6</v>
      </c>
    </row>
    <row r="75" spans="1:7" x14ac:dyDescent="0.3">
      <c r="A75" t="s">
        <v>7</v>
      </c>
    </row>
    <row r="76" spans="1:7" x14ac:dyDescent="0.3">
      <c r="A76" t="s">
        <v>8</v>
      </c>
      <c r="B76" s="1" t="s">
        <v>9</v>
      </c>
      <c r="C76" t="s">
        <v>10</v>
      </c>
      <c r="D76" t="s">
        <v>11</v>
      </c>
      <c r="E76" t="s">
        <v>12</v>
      </c>
      <c r="F76" t="s">
        <v>13</v>
      </c>
      <c r="G76" t="s">
        <v>14</v>
      </c>
    </row>
    <row r="77" spans="1:7" x14ac:dyDescent="0.3">
      <c r="A77" t="s">
        <v>15</v>
      </c>
    </row>
    <row r="78" spans="1:7" x14ac:dyDescent="0.3">
      <c r="A78" t="s">
        <v>16</v>
      </c>
      <c r="B78" t="s">
        <v>80</v>
      </c>
      <c r="D78" s="2">
        <v>0.66890046296296291</v>
      </c>
      <c r="E78" t="s">
        <v>17</v>
      </c>
    </row>
    <row r="79" spans="1:7" x14ac:dyDescent="0.3">
      <c r="A79" t="s">
        <v>18</v>
      </c>
      <c r="B79" t="s">
        <v>81</v>
      </c>
      <c r="C79" t="s">
        <v>82</v>
      </c>
      <c r="D79" s="2">
        <v>0.6697685185185186</v>
      </c>
      <c r="E79" t="s">
        <v>27</v>
      </c>
    </row>
    <row r="80" spans="1:7" x14ac:dyDescent="0.3">
      <c r="A80" t="s">
        <v>19</v>
      </c>
      <c r="B80" t="s">
        <v>81</v>
      </c>
      <c r="C80" t="s">
        <v>83</v>
      </c>
      <c r="D80" s="2">
        <v>0.67106481481481473</v>
      </c>
      <c r="E80" t="s">
        <v>21</v>
      </c>
    </row>
    <row r="81" spans="1:5" x14ac:dyDescent="0.3">
      <c r="A81" t="s">
        <v>20</v>
      </c>
      <c r="B81" t="s">
        <v>81</v>
      </c>
      <c r="C81">
        <v>19</v>
      </c>
      <c r="D81" s="2">
        <v>0.67148148148148146</v>
      </c>
      <c r="E81" t="s">
        <v>27</v>
      </c>
    </row>
    <row r="82" spans="1:5" x14ac:dyDescent="0.3">
      <c r="A82" t="s">
        <v>22</v>
      </c>
      <c r="B82" t="s">
        <v>84</v>
      </c>
      <c r="C82">
        <v>19</v>
      </c>
      <c r="D82" s="2">
        <v>0.67225694444444439</v>
      </c>
      <c r="E82" t="s">
        <v>21</v>
      </c>
    </row>
    <row r="83" spans="1:5" x14ac:dyDescent="0.3">
      <c r="A83" t="s">
        <v>20</v>
      </c>
      <c r="B83" t="s">
        <v>84</v>
      </c>
      <c r="C83">
        <v>19</v>
      </c>
      <c r="D83" s="2">
        <v>0.67276620370370377</v>
      </c>
      <c r="E83" t="s">
        <v>27</v>
      </c>
    </row>
    <row r="84" spans="1:5" x14ac:dyDescent="0.3">
      <c r="A84" t="s">
        <v>22</v>
      </c>
      <c r="B84" t="s">
        <v>85</v>
      </c>
      <c r="C84">
        <v>19</v>
      </c>
      <c r="D84" s="2">
        <v>0.67525462962962957</v>
      </c>
      <c r="E84" t="s">
        <v>21</v>
      </c>
    </row>
    <row r="85" spans="1:5" x14ac:dyDescent="0.3">
      <c r="A85" t="s">
        <v>20</v>
      </c>
      <c r="B85" t="s">
        <v>85</v>
      </c>
      <c r="C85">
        <v>19</v>
      </c>
      <c r="D85" s="2">
        <v>0.67543981481481474</v>
      </c>
      <c r="E85" t="s">
        <v>27</v>
      </c>
    </row>
    <row r="86" spans="1:5" x14ac:dyDescent="0.3">
      <c r="A86" t="s">
        <v>22</v>
      </c>
      <c r="B86" t="s">
        <v>86</v>
      </c>
      <c r="C86">
        <v>19</v>
      </c>
      <c r="D86" s="2">
        <v>0.67640046296296286</v>
      </c>
      <c r="E86" t="s">
        <v>21</v>
      </c>
    </row>
    <row r="87" spans="1:5" x14ac:dyDescent="0.3">
      <c r="A87" t="s">
        <v>20</v>
      </c>
      <c r="B87" t="s">
        <v>86</v>
      </c>
      <c r="C87">
        <v>19</v>
      </c>
      <c r="D87" s="2">
        <v>0.67653935185185177</v>
      </c>
      <c r="E87" t="s">
        <v>27</v>
      </c>
    </row>
    <row r="88" spans="1:5" x14ac:dyDescent="0.3">
      <c r="A88" t="s">
        <v>22</v>
      </c>
      <c r="B88" t="s">
        <v>87</v>
      </c>
      <c r="C88" t="s">
        <v>23</v>
      </c>
      <c r="D88" s="2">
        <v>0.67739583333333331</v>
      </c>
      <c r="E88" t="s">
        <v>21</v>
      </c>
    </row>
    <row r="89" spans="1:5" x14ac:dyDescent="0.3">
      <c r="A89" t="s">
        <v>18</v>
      </c>
      <c r="B89" t="s">
        <v>87</v>
      </c>
      <c r="C89">
        <v>16</v>
      </c>
      <c r="D89" s="2">
        <v>0.67891203703703706</v>
      </c>
      <c r="E89" t="s">
        <v>27</v>
      </c>
    </row>
    <row r="90" spans="1:5" x14ac:dyDescent="0.3">
      <c r="A90" t="s">
        <v>19</v>
      </c>
      <c r="B90" t="s">
        <v>87</v>
      </c>
      <c r="C90" t="s">
        <v>88</v>
      </c>
      <c r="D90" s="2">
        <v>0.68078703703703702</v>
      </c>
      <c r="E90" t="s">
        <v>21</v>
      </c>
    </row>
    <row r="91" spans="1:5" x14ac:dyDescent="0.3">
      <c r="A91" t="s">
        <v>20</v>
      </c>
      <c r="B91" t="s">
        <v>87</v>
      </c>
      <c r="C91">
        <v>16</v>
      </c>
      <c r="D91" s="2">
        <v>0.68098379629629635</v>
      </c>
      <c r="E91" t="s">
        <v>27</v>
      </c>
    </row>
    <row r="92" spans="1:5" x14ac:dyDescent="0.3">
      <c r="A92" t="s">
        <v>22</v>
      </c>
      <c r="B92" t="s">
        <v>89</v>
      </c>
      <c r="C92">
        <v>16</v>
      </c>
      <c r="D92" s="2">
        <v>0.68166666666666664</v>
      </c>
      <c r="E92" t="s">
        <v>21</v>
      </c>
    </row>
    <row r="93" spans="1:5" x14ac:dyDescent="0.3">
      <c r="A93" t="s">
        <v>20</v>
      </c>
      <c r="B93" t="s">
        <v>89</v>
      </c>
      <c r="C93">
        <v>16</v>
      </c>
      <c r="D93" s="2">
        <v>0.68166666666666664</v>
      </c>
      <c r="E93" t="s">
        <v>27</v>
      </c>
    </row>
    <row r="94" spans="1:5" x14ac:dyDescent="0.3">
      <c r="A94" t="s">
        <v>22</v>
      </c>
      <c r="B94" t="s">
        <v>90</v>
      </c>
      <c r="C94">
        <v>16</v>
      </c>
      <c r="D94" s="2">
        <v>0.68265046296296295</v>
      </c>
      <c r="E94" t="s">
        <v>21</v>
      </c>
    </row>
    <row r="95" spans="1:5" x14ac:dyDescent="0.3">
      <c r="A95" t="s">
        <v>20</v>
      </c>
      <c r="B95" t="s">
        <v>90</v>
      </c>
      <c r="C95">
        <v>16</v>
      </c>
      <c r="D95" s="2">
        <v>0.68295138888888884</v>
      </c>
      <c r="E95" t="s">
        <v>27</v>
      </c>
    </row>
    <row r="96" spans="1:5" x14ac:dyDescent="0.3">
      <c r="A96" t="s">
        <v>22</v>
      </c>
      <c r="B96" t="s">
        <v>91</v>
      </c>
      <c r="C96" t="s">
        <v>24</v>
      </c>
      <c r="D96" s="2">
        <v>0.68380787037037039</v>
      </c>
      <c r="E96" t="s">
        <v>21</v>
      </c>
    </row>
    <row r="97" spans="1:7" x14ac:dyDescent="0.3">
      <c r="A97" t="s">
        <v>25</v>
      </c>
      <c r="B97" t="s">
        <v>92</v>
      </c>
      <c r="D97" s="2">
        <v>0.68432870370370369</v>
      </c>
      <c r="E97" t="s">
        <v>17</v>
      </c>
    </row>
    <row r="98" spans="1:7" x14ac:dyDescent="0.3">
      <c r="D98" s="2"/>
    </row>
    <row r="99" spans="1:7" x14ac:dyDescent="0.3">
      <c r="A99" t="s">
        <v>7</v>
      </c>
      <c r="D99" s="2"/>
    </row>
    <row r="100" spans="1:7" x14ac:dyDescent="0.3">
      <c r="A100" t="s">
        <v>0</v>
      </c>
      <c r="B100" s="1"/>
      <c r="D100" s="2"/>
    </row>
    <row r="101" spans="1:7" x14ac:dyDescent="0.3">
      <c r="A101" t="s">
        <v>1</v>
      </c>
      <c r="B101" s="1">
        <v>43889.699675925927</v>
      </c>
      <c r="D101" s="2"/>
    </row>
    <row r="102" spans="1:7" x14ac:dyDescent="0.3">
      <c r="A102" t="s">
        <v>2</v>
      </c>
      <c r="B102" t="s">
        <v>109</v>
      </c>
      <c r="D102" s="2"/>
    </row>
    <row r="103" spans="1:7" x14ac:dyDescent="0.3">
      <c r="A103" t="s">
        <v>3</v>
      </c>
      <c r="B103" t="s">
        <v>26</v>
      </c>
      <c r="D103" s="2"/>
    </row>
    <row r="104" spans="1:7" x14ac:dyDescent="0.3">
      <c r="A104" t="s">
        <v>5</v>
      </c>
      <c r="B104" t="s">
        <v>6</v>
      </c>
      <c r="D104" s="2"/>
    </row>
    <row r="105" spans="1:7" x14ac:dyDescent="0.3">
      <c r="A105" t="s">
        <v>7</v>
      </c>
      <c r="D105" s="2"/>
    </row>
    <row r="106" spans="1:7" x14ac:dyDescent="0.3">
      <c r="A106" t="s">
        <v>8</v>
      </c>
      <c r="B106" t="s">
        <v>9</v>
      </c>
      <c r="C106" t="s">
        <v>10</v>
      </c>
      <c r="D106" s="2" t="s">
        <v>11</v>
      </c>
      <c r="E106" t="s">
        <v>12</v>
      </c>
      <c r="F106" t="s">
        <v>13</v>
      </c>
      <c r="G106" t="s">
        <v>14</v>
      </c>
    </row>
    <row r="107" spans="1:7" x14ac:dyDescent="0.3">
      <c r="A107" t="s">
        <v>15</v>
      </c>
      <c r="D107" s="2"/>
    </row>
    <row r="108" spans="1:7" x14ac:dyDescent="0.3">
      <c r="A108" t="s">
        <v>16</v>
      </c>
      <c r="B108" t="s">
        <v>92</v>
      </c>
      <c r="D108" s="2">
        <v>0.69980324074074074</v>
      </c>
      <c r="E108" t="s">
        <v>17</v>
      </c>
    </row>
    <row r="109" spans="1:7" x14ac:dyDescent="0.3">
      <c r="A109" t="s">
        <v>18</v>
      </c>
      <c r="B109" t="s">
        <v>91</v>
      </c>
      <c r="C109" t="s">
        <v>93</v>
      </c>
      <c r="D109" s="2">
        <v>0.70040509259259265</v>
      </c>
      <c r="E109" t="s">
        <v>27</v>
      </c>
    </row>
    <row r="110" spans="1:7" x14ac:dyDescent="0.3">
      <c r="A110" t="s">
        <v>19</v>
      </c>
      <c r="B110" t="s">
        <v>91</v>
      </c>
      <c r="C110" t="s">
        <v>107</v>
      </c>
      <c r="D110" s="2">
        <v>0.70116898148148143</v>
      </c>
      <c r="E110" t="s">
        <v>21</v>
      </c>
    </row>
    <row r="111" spans="1:7" x14ac:dyDescent="0.3">
      <c r="A111" t="s">
        <v>20</v>
      </c>
      <c r="B111" t="s">
        <v>91</v>
      </c>
      <c r="C111" t="s">
        <v>108</v>
      </c>
      <c r="D111" s="2">
        <v>0.70135416666666661</v>
      </c>
      <c r="E111" t="s">
        <v>27</v>
      </c>
    </row>
    <row r="112" spans="1:7" x14ac:dyDescent="0.3">
      <c r="A112" t="s">
        <v>22</v>
      </c>
      <c r="B112" t="s">
        <v>95</v>
      </c>
      <c r="C112" t="s">
        <v>108</v>
      </c>
      <c r="D112" s="2">
        <v>0.70218749999999996</v>
      </c>
      <c r="E112" t="s">
        <v>21</v>
      </c>
    </row>
    <row r="113" spans="1:5" x14ac:dyDescent="0.3">
      <c r="A113" t="s">
        <v>20</v>
      </c>
      <c r="B113" t="s">
        <v>95</v>
      </c>
      <c r="C113" t="s">
        <v>108</v>
      </c>
      <c r="D113" s="2">
        <v>0.70229166666666665</v>
      </c>
      <c r="E113" t="s">
        <v>27</v>
      </c>
    </row>
    <row r="114" spans="1:5" x14ac:dyDescent="0.3">
      <c r="A114" t="s">
        <v>22</v>
      </c>
      <c r="B114" t="s">
        <v>96</v>
      </c>
      <c r="C114" t="s">
        <v>108</v>
      </c>
      <c r="D114" s="2">
        <v>0.70291666666666675</v>
      </c>
      <c r="E114" t="s">
        <v>21</v>
      </c>
    </row>
    <row r="115" spans="1:5" x14ac:dyDescent="0.3">
      <c r="A115" t="s">
        <v>20</v>
      </c>
      <c r="B115" t="s">
        <v>96</v>
      </c>
      <c r="C115" t="s">
        <v>108</v>
      </c>
      <c r="D115" s="2">
        <v>0.70305555555555566</v>
      </c>
      <c r="E115" t="s">
        <v>27</v>
      </c>
    </row>
    <row r="116" spans="1:5" x14ac:dyDescent="0.3">
      <c r="A116" t="s">
        <v>22</v>
      </c>
      <c r="B116" t="s">
        <v>97</v>
      </c>
      <c r="C116" t="s">
        <v>23</v>
      </c>
      <c r="D116" s="2">
        <v>0.7038078703703704</v>
      </c>
      <c r="E116" t="s">
        <v>21</v>
      </c>
    </row>
    <row r="117" spans="1:5" x14ac:dyDescent="0.3">
      <c r="A117" t="s">
        <v>18</v>
      </c>
      <c r="B117" t="s">
        <v>97</v>
      </c>
      <c r="C117" t="s">
        <v>98</v>
      </c>
      <c r="D117" s="2">
        <v>0.70445601851851858</v>
      </c>
      <c r="E117" t="s">
        <v>27</v>
      </c>
    </row>
    <row r="118" spans="1:5" x14ac:dyDescent="0.3">
      <c r="A118" t="s">
        <v>19</v>
      </c>
      <c r="B118" t="s">
        <v>97</v>
      </c>
      <c r="C118" t="s">
        <v>99</v>
      </c>
      <c r="D118" s="2">
        <v>0.70574074074074078</v>
      </c>
      <c r="E118" t="s">
        <v>21</v>
      </c>
    </row>
    <row r="119" spans="1:5" x14ac:dyDescent="0.3">
      <c r="A119" t="s">
        <v>20</v>
      </c>
      <c r="B119" t="s">
        <v>97</v>
      </c>
      <c r="C119" t="s">
        <v>100</v>
      </c>
      <c r="D119" s="2">
        <v>0.70600694444444445</v>
      </c>
      <c r="E119" t="s">
        <v>27</v>
      </c>
    </row>
    <row r="120" spans="1:5" x14ac:dyDescent="0.3">
      <c r="A120" t="s">
        <v>22</v>
      </c>
      <c r="B120" t="s">
        <v>101</v>
      </c>
      <c r="C120" t="s">
        <v>100</v>
      </c>
      <c r="D120" s="2">
        <v>0.70828703703703699</v>
      </c>
      <c r="E120" t="s">
        <v>21</v>
      </c>
    </row>
    <row r="121" spans="1:5" x14ac:dyDescent="0.3">
      <c r="A121" t="s">
        <v>20</v>
      </c>
      <c r="B121" t="s">
        <v>101</v>
      </c>
      <c r="C121" t="s">
        <v>100</v>
      </c>
      <c r="D121" s="2">
        <v>0.70844907407407398</v>
      </c>
      <c r="E121" t="s">
        <v>27</v>
      </c>
    </row>
    <row r="122" spans="1:5" x14ac:dyDescent="0.3">
      <c r="A122" t="s">
        <v>22</v>
      </c>
      <c r="B122" t="s">
        <v>102</v>
      </c>
      <c r="C122" t="s">
        <v>100</v>
      </c>
      <c r="D122" s="2">
        <v>0.70896990740740751</v>
      </c>
      <c r="E122" t="s">
        <v>21</v>
      </c>
    </row>
    <row r="123" spans="1:5" x14ac:dyDescent="0.3">
      <c r="A123" t="s">
        <v>20</v>
      </c>
      <c r="B123" t="s">
        <v>102</v>
      </c>
      <c r="C123" t="s">
        <v>100</v>
      </c>
      <c r="D123" s="2">
        <v>0.70909722222222227</v>
      </c>
      <c r="E123" t="s">
        <v>27</v>
      </c>
    </row>
    <row r="124" spans="1:5" x14ac:dyDescent="0.3">
      <c r="A124" t="s">
        <v>22</v>
      </c>
      <c r="B124" s="1" t="s">
        <v>103</v>
      </c>
      <c r="C124" t="s">
        <v>100</v>
      </c>
      <c r="D124" s="2">
        <v>0.70969907407407407</v>
      </c>
      <c r="E124" t="s">
        <v>21</v>
      </c>
    </row>
    <row r="125" spans="1:5" x14ac:dyDescent="0.3">
      <c r="A125" t="s">
        <v>20</v>
      </c>
      <c r="B125" t="s">
        <v>103</v>
      </c>
      <c r="C125" t="s">
        <v>100</v>
      </c>
      <c r="D125" s="2">
        <v>0.70984953703703713</v>
      </c>
      <c r="E125" t="s">
        <v>27</v>
      </c>
    </row>
    <row r="126" spans="1:5" x14ac:dyDescent="0.3">
      <c r="A126" t="s">
        <v>22</v>
      </c>
      <c r="B126" t="s">
        <v>104</v>
      </c>
      <c r="C126" t="s">
        <v>100</v>
      </c>
      <c r="D126" s="2">
        <v>0.71067129629629633</v>
      </c>
      <c r="E126" t="s">
        <v>21</v>
      </c>
    </row>
    <row r="127" spans="1:5" x14ac:dyDescent="0.3">
      <c r="A127" t="s">
        <v>20</v>
      </c>
      <c r="B127" t="s">
        <v>104</v>
      </c>
      <c r="C127" t="s">
        <v>100</v>
      </c>
      <c r="D127" s="2">
        <v>0.71082175925925928</v>
      </c>
      <c r="E127" t="s">
        <v>27</v>
      </c>
    </row>
    <row r="128" spans="1:5" x14ac:dyDescent="0.3">
      <c r="A128" t="s">
        <v>22</v>
      </c>
      <c r="B128" t="s">
        <v>105</v>
      </c>
      <c r="C128" t="s">
        <v>100</v>
      </c>
      <c r="D128" s="2">
        <v>0.71194444444444438</v>
      </c>
      <c r="E128" t="s">
        <v>21</v>
      </c>
    </row>
    <row r="129" spans="1:5" x14ac:dyDescent="0.3">
      <c r="A129" t="s">
        <v>20</v>
      </c>
      <c r="B129" t="s">
        <v>105</v>
      </c>
      <c r="C129" t="s">
        <v>100</v>
      </c>
      <c r="D129" s="2">
        <v>0.71208333333333329</v>
      </c>
      <c r="E129" t="s">
        <v>27</v>
      </c>
    </row>
    <row r="130" spans="1:5" x14ac:dyDescent="0.3">
      <c r="A130" t="s">
        <v>22</v>
      </c>
      <c r="B130" t="s">
        <v>85</v>
      </c>
      <c r="C130" t="s">
        <v>100</v>
      </c>
      <c r="D130" s="2">
        <v>0.71370370370370362</v>
      </c>
      <c r="E130" t="s">
        <v>21</v>
      </c>
    </row>
    <row r="131" spans="1:5" x14ac:dyDescent="0.3">
      <c r="A131" t="s">
        <v>20</v>
      </c>
      <c r="B131" t="s">
        <v>85</v>
      </c>
      <c r="C131" t="s">
        <v>100</v>
      </c>
      <c r="D131" s="2">
        <v>0.71381944444444445</v>
      </c>
      <c r="E131" t="s">
        <v>27</v>
      </c>
    </row>
    <row r="132" spans="1:5" x14ac:dyDescent="0.3">
      <c r="A132" t="s">
        <v>22</v>
      </c>
      <c r="B132" t="s">
        <v>84</v>
      </c>
      <c r="C132" t="s">
        <v>100</v>
      </c>
      <c r="D132" s="2">
        <v>0.71559027777777784</v>
      </c>
      <c r="E132" t="s">
        <v>21</v>
      </c>
    </row>
    <row r="133" spans="1:5" x14ac:dyDescent="0.3">
      <c r="A133" t="s">
        <v>20</v>
      </c>
      <c r="B133" t="s">
        <v>84</v>
      </c>
      <c r="C133" t="s">
        <v>100</v>
      </c>
      <c r="D133" s="2">
        <v>0.71584490740740747</v>
      </c>
      <c r="E133" t="s">
        <v>27</v>
      </c>
    </row>
    <row r="134" spans="1:5" x14ac:dyDescent="0.3">
      <c r="A134" t="s">
        <v>22</v>
      </c>
      <c r="B134" t="s">
        <v>81</v>
      </c>
      <c r="C134" t="s">
        <v>24</v>
      </c>
      <c r="D134" s="2">
        <v>0.71670138888888879</v>
      </c>
      <c r="E134" t="s">
        <v>21</v>
      </c>
    </row>
    <row r="135" spans="1:5" x14ac:dyDescent="0.3">
      <c r="A135" t="s">
        <v>25</v>
      </c>
      <c r="B135" t="s">
        <v>106</v>
      </c>
      <c r="D135" s="2">
        <v>0.7179282407407408</v>
      </c>
      <c r="E135" t="s">
        <v>17</v>
      </c>
    </row>
    <row r="136" spans="1:5" x14ac:dyDescent="0.3">
      <c r="D136" s="2"/>
    </row>
    <row r="137" spans="1:5" x14ac:dyDescent="0.3">
      <c r="D137" s="2"/>
    </row>
    <row r="138" spans="1:5" x14ac:dyDescent="0.3">
      <c r="D138" s="2"/>
    </row>
    <row r="139" spans="1:5" x14ac:dyDescent="0.3">
      <c r="B139" s="1"/>
      <c r="D139" s="2"/>
    </row>
    <row r="140" spans="1:5" x14ac:dyDescent="0.3">
      <c r="D140" s="2"/>
    </row>
    <row r="141" spans="1:5" x14ac:dyDescent="0.3">
      <c r="D141" s="2"/>
    </row>
    <row r="142" spans="1:5" x14ac:dyDescent="0.3">
      <c r="D142" s="2"/>
    </row>
    <row r="143" spans="1:5" x14ac:dyDescent="0.3">
      <c r="D143" s="2"/>
    </row>
    <row r="144" spans="1:5" x14ac:dyDescent="0.3">
      <c r="D144" s="2"/>
    </row>
    <row r="146" spans="2:4" x14ac:dyDescent="0.3">
      <c r="D146" s="2"/>
    </row>
    <row r="147" spans="2:4" x14ac:dyDescent="0.3">
      <c r="D147" s="2"/>
    </row>
    <row r="148" spans="2:4" x14ac:dyDescent="0.3">
      <c r="B148" s="1"/>
      <c r="D148" s="2"/>
    </row>
    <row r="149" spans="2:4" x14ac:dyDescent="0.3">
      <c r="D149" s="2"/>
    </row>
    <row r="150" spans="2:4" x14ac:dyDescent="0.3">
      <c r="D150" s="2"/>
    </row>
    <row r="151" spans="2:4" x14ac:dyDescent="0.3">
      <c r="D151" s="2"/>
    </row>
    <row r="152" spans="2:4" x14ac:dyDescent="0.3">
      <c r="D152" s="2"/>
    </row>
    <row r="153" spans="2:4" x14ac:dyDescent="0.3">
      <c r="D153" s="2"/>
    </row>
    <row r="154" spans="2:4" x14ac:dyDescent="0.3">
      <c r="D154" s="2"/>
    </row>
    <row r="155" spans="2:4" x14ac:dyDescent="0.3">
      <c r="D155" s="2"/>
    </row>
    <row r="156" spans="2:4" x14ac:dyDescent="0.3">
      <c r="D156" s="2"/>
    </row>
    <row r="157" spans="2:4" x14ac:dyDescent="0.3">
      <c r="D157" s="2"/>
    </row>
    <row r="158" spans="2:4" x14ac:dyDescent="0.3">
      <c r="D158" s="2"/>
    </row>
    <row r="159" spans="2:4" x14ac:dyDescent="0.3">
      <c r="D159" s="2"/>
    </row>
    <row r="160" spans="2:4" x14ac:dyDescent="0.3">
      <c r="D160" s="2"/>
    </row>
    <row r="161" spans="2:4" x14ac:dyDescent="0.3">
      <c r="D161" s="2"/>
    </row>
    <row r="162" spans="2:4" x14ac:dyDescent="0.3">
      <c r="D162" s="2"/>
    </row>
    <row r="163" spans="2:4" x14ac:dyDescent="0.3">
      <c r="D163" s="2"/>
    </row>
    <row r="164" spans="2:4" x14ac:dyDescent="0.3">
      <c r="D164" s="2"/>
    </row>
    <row r="165" spans="2:4" x14ac:dyDescent="0.3">
      <c r="D165" s="2"/>
    </row>
    <row r="166" spans="2:4" x14ac:dyDescent="0.3">
      <c r="D166" s="2"/>
    </row>
    <row r="167" spans="2:4" x14ac:dyDescent="0.3">
      <c r="D167" s="2"/>
    </row>
    <row r="168" spans="2:4" x14ac:dyDescent="0.3">
      <c r="D168" s="2"/>
    </row>
    <row r="169" spans="2:4" x14ac:dyDescent="0.3">
      <c r="B169" s="1"/>
      <c r="D169" s="2"/>
    </row>
    <row r="170" spans="2:4" x14ac:dyDescent="0.3">
      <c r="D170" s="2"/>
    </row>
    <row r="171" spans="2:4" x14ac:dyDescent="0.3">
      <c r="D171" s="2"/>
    </row>
    <row r="172" spans="2:4" x14ac:dyDescent="0.3">
      <c r="B172" s="1"/>
      <c r="D172" s="2"/>
    </row>
    <row r="173" spans="2:4" x14ac:dyDescent="0.3">
      <c r="D173" s="2"/>
    </row>
    <row r="174" spans="2:4" x14ac:dyDescent="0.3">
      <c r="D174" s="2"/>
    </row>
    <row r="175" spans="2:4" x14ac:dyDescent="0.3">
      <c r="D175" s="2"/>
    </row>
    <row r="176" spans="2:4" x14ac:dyDescent="0.3">
      <c r="D176" s="2"/>
    </row>
    <row r="177" spans="4:4" x14ac:dyDescent="0.3">
      <c r="D177" s="2"/>
    </row>
    <row r="178" spans="4:4" x14ac:dyDescent="0.3">
      <c r="D178" s="2"/>
    </row>
    <row r="179" spans="4:4" x14ac:dyDescent="0.3">
      <c r="D179" s="2"/>
    </row>
    <row r="180" spans="4:4" x14ac:dyDescent="0.3">
      <c r="D180" s="2"/>
    </row>
    <row r="181" spans="4:4" x14ac:dyDescent="0.3">
      <c r="D181" s="2"/>
    </row>
    <row r="182" spans="4:4" x14ac:dyDescent="0.3">
      <c r="D182" s="2"/>
    </row>
    <row r="183" spans="4:4" x14ac:dyDescent="0.3">
      <c r="D183" s="2"/>
    </row>
    <row r="184" spans="4:4" x14ac:dyDescent="0.3">
      <c r="D184" s="2"/>
    </row>
    <row r="185" spans="4:4" x14ac:dyDescent="0.3">
      <c r="D185" s="2"/>
    </row>
    <row r="186" spans="4:4" x14ac:dyDescent="0.3">
      <c r="D186" s="2"/>
    </row>
    <row r="187" spans="4:4" x14ac:dyDescent="0.3">
      <c r="D187" s="2"/>
    </row>
    <row r="188" spans="4:4" x14ac:dyDescent="0.3">
      <c r="D188" s="2"/>
    </row>
    <row r="189" spans="4:4" x14ac:dyDescent="0.3">
      <c r="D189" s="2"/>
    </row>
    <row r="190" spans="4:4" x14ac:dyDescent="0.3">
      <c r="D190" s="2"/>
    </row>
    <row r="191" spans="4:4" x14ac:dyDescent="0.3">
      <c r="D191" s="2"/>
    </row>
    <row r="192" spans="4:4" x14ac:dyDescent="0.3">
      <c r="D192" s="2"/>
    </row>
    <row r="193" spans="2:4" x14ac:dyDescent="0.3">
      <c r="D193" s="2"/>
    </row>
    <row r="194" spans="2:4" x14ac:dyDescent="0.3">
      <c r="D194" s="2"/>
    </row>
    <row r="195" spans="2:4" x14ac:dyDescent="0.3">
      <c r="D195" s="2"/>
    </row>
    <row r="196" spans="2:4" x14ac:dyDescent="0.3">
      <c r="B196" s="1"/>
      <c r="D196" s="2"/>
    </row>
    <row r="197" spans="2:4" x14ac:dyDescent="0.3">
      <c r="D197" s="2"/>
    </row>
    <row r="198" spans="2:4" x14ac:dyDescent="0.3">
      <c r="D198" s="2"/>
    </row>
    <row r="199" spans="2:4" x14ac:dyDescent="0.3">
      <c r="D199" s="2"/>
    </row>
    <row r="200" spans="2:4" x14ac:dyDescent="0.3">
      <c r="D200" s="2"/>
    </row>
    <row r="201" spans="2:4" x14ac:dyDescent="0.3">
      <c r="D201" s="2"/>
    </row>
    <row r="202" spans="2:4" x14ac:dyDescent="0.3">
      <c r="D202" s="2"/>
    </row>
    <row r="203" spans="2:4" x14ac:dyDescent="0.3">
      <c r="D203" s="2"/>
    </row>
    <row r="204" spans="2:4" x14ac:dyDescent="0.3">
      <c r="D204" s="2"/>
    </row>
    <row r="205" spans="2:4" x14ac:dyDescent="0.3">
      <c r="D205" s="2"/>
    </row>
    <row r="206" spans="2:4" x14ac:dyDescent="0.3">
      <c r="D206" s="2"/>
    </row>
    <row r="207" spans="2:4" x14ac:dyDescent="0.3">
      <c r="B207" s="1"/>
      <c r="D207" s="2"/>
    </row>
    <row r="208" spans="2:4" x14ac:dyDescent="0.3">
      <c r="D208" s="2"/>
    </row>
    <row r="209" spans="2:4" x14ac:dyDescent="0.3">
      <c r="D209" s="2"/>
    </row>
    <row r="210" spans="2:4" x14ac:dyDescent="0.3">
      <c r="D210" s="2"/>
    </row>
    <row r="211" spans="2:4" x14ac:dyDescent="0.3">
      <c r="B211" s="1"/>
      <c r="D211" s="2"/>
    </row>
    <row r="212" spans="2:4" x14ac:dyDescent="0.3">
      <c r="D212" s="2"/>
    </row>
    <row r="213" spans="2:4" x14ac:dyDescent="0.3">
      <c r="D213" s="2"/>
    </row>
    <row r="214" spans="2:4" x14ac:dyDescent="0.3">
      <c r="D214" s="2"/>
    </row>
    <row r="215" spans="2:4" x14ac:dyDescent="0.3">
      <c r="D215" s="2"/>
    </row>
    <row r="216" spans="2:4" x14ac:dyDescent="0.3">
      <c r="D216" s="2"/>
    </row>
    <row r="217" spans="2:4" x14ac:dyDescent="0.3">
      <c r="D217" s="2"/>
    </row>
    <row r="218" spans="2:4" x14ac:dyDescent="0.3">
      <c r="D218" s="2"/>
    </row>
    <row r="219" spans="2:4" x14ac:dyDescent="0.3">
      <c r="D219" s="2"/>
    </row>
    <row r="220" spans="2:4" x14ac:dyDescent="0.3">
      <c r="B220" s="1"/>
      <c r="D220" s="2"/>
    </row>
    <row r="221" spans="2:4" x14ac:dyDescent="0.3">
      <c r="D221" s="2"/>
    </row>
    <row r="222" spans="2:4" x14ac:dyDescent="0.3">
      <c r="D222" s="2"/>
    </row>
    <row r="223" spans="2:4" x14ac:dyDescent="0.3">
      <c r="D223" s="2"/>
    </row>
    <row r="224" spans="2:4" x14ac:dyDescent="0.3">
      <c r="D224" s="2"/>
    </row>
    <row r="225" spans="2:4" x14ac:dyDescent="0.3">
      <c r="D225" s="2"/>
    </row>
    <row r="226" spans="2:4" x14ac:dyDescent="0.3">
      <c r="D226" s="2"/>
    </row>
    <row r="227" spans="2:4" x14ac:dyDescent="0.3">
      <c r="D227" s="2"/>
    </row>
    <row r="228" spans="2:4" x14ac:dyDescent="0.3">
      <c r="D228" s="2"/>
    </row>
    <row r="229" spans="2:4" x14ac:dyDescent="0.3">
      <c r="D229" s="2"/>
    </row>
    <row r="230" spans="2:4" x14ac:dyDescent="0.3">
      <c r="D230" s="2"/>
    </row>
    <row r="231" spans="2:4" x14ac:dyDescent="0.3">
      <c r="D231" s="2"/>
    </row>
    <row r="232" spans="2:4" x14ac:dyDescent="0.3">
      <c r="D232" s="2"/>
    </row>
    <row r="233" spans="2:4" x14ac:dyDescent="0.3">
      <c r="D233" s="2"/>
    </row>
    <row r="234" spans="2:4" x14ac:dyDescent="0.3">
      <c r="D234" s="2"/>
    </row>
    <row r="235" spans="2:4" x14ac:dyDescent="0.3">
      <c r="D235" s="2"/>
    </row>
    <row r="236" spans="2:4" x14ac:dyDescent="0.3">
      <c r="D236" s="2"/>
    </row>
    <row r="237" spans="2:4" x14ac:dyDescent="0.3">
      <c r="B237" s="1"/>
      <c r="D237" s="2"/>
    </row>
    <row r="238" spans="2:4" x14ac:dyDescent="0.3">
      <c r="D238" s="2"/>
    </row>
    <row r="239" spans="2:4" x14ac:dyDescent="0.3">
      <c r="D239" s="2"/>
    </row>
    <row r="240" spans="2:4" x14ac:dyDescent="0.3">
      <c r="D240" s="2"/>
    </row>
    <row r="241" spans="4:4" x14ac:dyDescent="0.3">
      <c r="D241" s="2"/>
    </row>
    <row r="242" spans="4:4" x14ac:dyDescent="0.3">
      <c r="D242" s="2"/>
    </row>
    <row r="243" spans="4:4" x14ac:dyDescent="0.3">
      <c r="D243" s="2"/>
    </row>
    <row r="244" spans="4:4" x14ac:dyDescent="0.3">
      <c r="D244" s="2"/>
    </row>
    <row r="245" spans="4:4" x14ac:dyDescent="0.3">
      <c r="D245" s="2"/>
    </row>
    <row r="246" spans="4:4" x14ac:dyDescent="0.3">
      <c r="D246" s="2"/>
    </row>
    <row r="247" spans="4:4" x14ac:dyDescent="0.3">
      <c r="D247" s="2"/>
    </row>
    <row r="248" spans="4:4" x14ac:dyDescent="0.3">
      <c r="D248" s="2"/>
    </row>
    <row r="249" spans="4:4" x14ac:dyDescent="0.3">
      <c r="D249" s="2"/>
    </row>
    <row r="250" spans="4:4" x14ac:dyDescent="0.3">
      <c r="D250" s="2"/>
    </row>
    <row r="251" spans="4:4" x14ac:dyDescent="0.3">
      <c r="D251" s="2"/>
    </row>
    <row r="252" spans="4:4" x14ac:dyDescent="0.3">
      <c r="D252" s="2"/>
    </row>
    <row r="253" spans="4:4" x14ac:dyDescent="0.3">
      <c r="D253" s="2"/>
    </row>
    <row r="254" spans="4:4" x14ac:dyDescent="0.3">
      <c r="D254" s="2"/>
    </row>
    <row r="255" spans="4:4" x14ac:dyDescent="0.3">
      <c r="D255" s="2"/>
    </row>
    <row r="256" spans="4:4" x14ac:dyDescent="0.3">
      <c r="D256" s="2"/>
    </row>
    <row r="257" spans="4:4" x14ac:dyDescent="0.3">
      <c r="D257" s="2"/>
    </row>
    <row r="258" spans="4:4" x14ac:dyDescent="0.3">
      <c r="D258" s="2"/>
    </row>
    <row r="259" spans="4:4" x14ac:dyDescent="0.3">
      <c r="D259" s="2"/>
    </row>
    <row r="260" spans="4:4" x14ac:dyDescent="0.3">
      <c r="D260" s="2"/>
    </row>
    <row r="261" spans="4:4" x14ac:dyDescent="0.3">
      <c r="D261" s="2"/>
    </row>
    <row r="262" spans="4:4" x14ac:dyDescent="0.3">
      <c r="D262" s="2"/>
    </row>
    <row r="263" spans="4:4" x14ac:dyDescent="0.3">
      <c r="D263" s="2"/>
    </row>
    <row r="264" spans="4:4" x14ac:dyDescent="0.3">
      <c r="D264" s="2"/>
    </row>
    <row r="265" spans="4:4" x14ac:dyDescent="0.3">
      <c r="D265" s="2"/>
    </row>
    <row r="266" spans="4:4" x14ac:dyDescent="0.3">
      <c r="D266" s="2"/>
    </row>
    <row r="267" spans="4:4" x14ac:dyDescent="0.3">
      <c r="D267" s="2"/>
    </row>
    <row r="268" spans="4:4" x14ac:dyDescent="0.3">
      <c r="D268" s="2"/>
    </row>
    <row r="269" spans="4:4" x14ac:dyDescent="0.3">
      <c r="D269" s="2"/>
    </row>
    <row r="270" spans="4:4" x14ac:dyDescent="0.3">
      <c r="D270" s="2"/>
    </row>
    <row r="271" spans="4:4" x14ac:dyDescent="0.3">
      <c r="D271" s="2"/>
    </row>
    <row r="275" spans="2:4" x14ac:dyDescent="0.3">
      <c r="B275" s="1"/>
    </row>
    <row r="282" spans="2:4" x14ac:dyDescent="0.3">
      <c r="D282" s="2"/>
    </row>
    <row r="283" spans="2:4" x14ac:dyDescent="0.3">
      <c r="D283" s="2"/>
    </row>
    <row r="284" spans="2:4" x14ac:dyDescent="0.3">
      <c r="D284" s="2"/>
    </row>
    <row r="285" spans="2:4" x14ac:dyDescent="0.3">
      <c r="D285" s="2"/>
    </row>
    <row r="286" spans="2:4" x14ac:dyDescent="0.3">
      <c r="D286" s="2"/>
    </row>
    <row r="287" spans="2:4" x14ac:dyDescent="0.3">
      <c r="D287" s="2"/>
    </row>
    <row r="288" spans="2:4" x14ac:dyDescent="0.3">
      <c r="D288" s="2"/>
    </row>
    <row r="289" spans="4:4" x14ac:dyDescent="0.3">
      <c r="D289" s="2"/>
    </row>
    <row r="290" spans="4:4" x14ac:dyDescent="0.3">
      <c r="D290" s="2"/>
    </row>
    <row r="291" spans="4:4" x14ac:dyDescent="0.3">
      <c r="D291" s="2"/>
    </row>
    <row r="292" spans="4:4" x14ac:dyDescent="0.3">
      <c r="D292" s="2"/>
    </row>
    <row r="293" spans="4:4" x14ac:dyDescent="0.3">
      <c r="D293" s="2"/>
    </row>
    <row r="294" spans="4:4" x14ac:dyDescent="0.3">
      <c r="D294" s="2"/>
    </row>
    <row r="295" spans="4:4" x14ac:dyDescent="0.3">
      <c r="D295" s="2"/>
    </row>
    <row r="296" spans="4:4" x14ac:dyDescent="0.3">
      <c r="D296" s="2"/>
    </row>
    <row r="297" spans="4:4" x14ac:dyDescent="0.3">
      <c r="D297" s="2"/>
    </row>
    <row r="298" spans="4:4" x14ac:dyDescent="0.3">
      <c r="D298" s="2"/>
    </row>
    <row r="299" spans="4:4" x14ac:dyDescent="0.3">
      <c r="D299" s="2"/>
    </row>
    <row r="300" spans="4:4" x14ac:dyDescent="0.3">
      <c r="D300" s="2"/>
    </row>
    <row r="301" spans="4:4" x14ac:dyDescent="0.3">
      <c r="D301" s="2"/>
    </row>
    <row r="302" spans="4:4" x14ac:dyDescent="0.3">
      <c r="D302" s="2"/>
    </row>
    <row r="303" spans="4:4" x14ac:dyDescent="0.3">
      <c r="D303" s="2"/>
    </row>
    <row r="304" spans="4:4" x14ac:dyDescent="0.3">
      <c r="D304" s="2"/>
    </row>
    <row r="305" spans="2:4" x14ac:dyDescent="0.3">
      <c r="B305" s="1"/>
      <c r="D305" s="2"/>
    </row>
    <row r="306" spans="2:4" x14ac:dyDescent="0.3">
      <c r="D306" s="2"/>
    </row>
    <row r="307" spans="2:4" x14ac:dyDescent="0.3">
      <c r="D307" s="2"/>
    </row>
    <row r="308" spans="2:4" x14ac:dyDescent="0.3">
      <c r="D308" s="2"/>
    </row>
    <row r="309" spans="2:4" x14ac:dyDescent="0.3">
      <c r="D309" s="2"/>
    </row>
    <row r="310" spans="2:4" x14ac:dyDescent="0.3">
      <c r="D310" s="2"/>
    </row>
    <row r="311" spans="2:4" x14ac:dyDescent="0.3">
      <c r="D311" s="2"/>
    </row>
    <row r="312" spans="2:4" x14ac:dyDescent="0.3">
      <c r="D312" s="2"/>
    </row>
    <row r="313" spans="2:4" x14ac:dyDescent="0.3">
      <c r="D313" s="2"/>
    </row>
    <row r="314" spans="2:4" x14ac:dyDescent="0.3">
      <c r="D314" s="2"/>
    </row>
    <row r="315" spans="2:4" x14ac:dyDescent="0.3">
      <c r="D315" s="2"/>
    </row>
    <row r="316" spans="2:4" x14ac:dyDescent="0.3">
      <c r="D316" s="2"/>
    </row>
    <row r="317" spans="2:4" x14ac:dyDescent="0.3">
      <c r="D317" s="2"/>
    </row>
    <row r="318" spans="2:4" x14ac:dyDescent="0.3">
      <c r="D318" s="2"/>
    </row>
    <row r="319" spans="2:4" x14ac:dyDescent="0.3">
      <c r="D319" s="2"/>
    </row>
    <row r="320" spans="2:4" x14ac:dyDescent="0.3">
      <c r="D320" s="2"/>
    </row>
    <row r="321" spans="4:4" x14ac:dyDescent="0.3">
      <c r="D321" s="2"/>
    </row>
    <row r="322" spans="4:4" x14ac:dyDescent="0.3">
      <c r="D322" s="2"/>
    </row>
    <row r="323" spans="4:4" x14ac:dyDescent="0.3">
      <c r="D323" s="2"/>
    </row>
    <row r="324" spans="4:4" x14ac:dyDescent="0.3">
      <c r="D324" s="2"/>
    </row>
    <row r="325" spans="4:4" x14ac:dyDescent="0.3">
      <c r="D325" s="2"/>
    </row>
    <row r="326" spans="4:4" x14ac:dyDescent="0.3">
      <c r="D326" s="2"/>
    </row>
    <row r="327" spans="4:4" x14ac:dyDescent="0.3">
      <c r="D327" s="2"/>
    </row>
    <row r="328" spans="4:4" x14ac:dyDescent="0.3">
      <c r="D328" s="2"/>
    </row>
    <row r="329" spans="4:4" x14ac:dyDescent="0.3">
      <c r="D329" s="2"/>
    </row>
    <row r="330" spans="4:4" x14ac:dyDescent="0.3">
      <c r="D330" s="2"/>
    </row>
    <row r="331" spans="4:4" x14ac:dyDescent="0.3">
      <c r="D331" s="2"/>
    </row>
    <row r="332" spans="4:4" x14ac:dyDescent="0.3">
      <c r="D332" s="2"/>
    </row>
    <row r="333" spans="4:4" x14ac:dyDescent="0.3">
      <c r="D333" s="2"/>
    </row>
    <row r="334" spans="4:4" x14ac:dyDescent="0.3">
      <c r="D334" s="2"/>
    </row>
    <row r="335" spans="4:4" x14ac:dyDescent="0.3">
      <c r="D335" s="2"/>
    </row>
    <row r="336" spans="4:4" x14ac:dyDescent="0.3">
      <c r="D336" s="2"/>
    </row>
    <row r="337" spans="2:4" x14ac:dyDescent="0.3">
      <c r="D337" s="2"/>
    </row>
    <row r="338" spans="2:4" x14ac:dyDescent="0.3">
      <c r="D338" s="2"/>
    </row>
    <row r="339" spans="2:4" x14ac:dyDescent="0.3">
      <c r="D339" s="2"/>
    </row>
    <row r="340" spans="2:4" x14ac:dyDescent="0.3">
      <c r="D340" s="2"/>
    </row>
    <row r="341" spans="2:4" x14ac:dyDescent="0.3">
      <c r="D341" s="2"/>
    </row>
    <row r="342" spans="2:4" x14ac:dyDescent="0.3">
      <c r="D342" s="2"/>
    </row>
    <row r="343" spans="2:4" x14ac:dyDescent="0.3">
      <c r="D343" s="2"/>
    </row>
    <row r="347" spans="2:4" x14ac:dyDescent="0.3">
      <c r="B347" s="1"/>
    </row>
    <row r="354" spans="4:4" x14ac:dyDescent="0.3">
      <c r="D354" s="2"/>
    </row>
    <row r="355" spans="4:4" x14ac:dyDescent="0.3">
      <c r="D355" s="2"/>
    </row>
    <row r="356" spans="4:4" x14ac:dyDescent="0.3">
      <c r="D356" s="2"/>
    </row>
    <row r="357" spans="4:4" x14ac:dyDescent="0.3">
      <c r="D357" s="2"/>
    </row>
    <row r="358" spans="4:4" x14ac:dyDescent="0.3">
      <c r="D358" s="2"/>
    </row>
    <row r="359" spans="4:4" x14ac:dyDescent="0.3">
      <c r="D359" s="2"/>
    </row>
    <row r="360" spans="4:4" x14ac:dyDescent="0.3">
      <c r="D360" s="2"/>
    </row>
    <row r="361" spans="4:4" x14ac:dyDescent="0.3">
      <c r="D361" s="2"/>
    </row>
    <row r="362" spans="4:4" x14ac:dyDescent="0.3">
      <c r="D362" s="2"/>
    </row>
    <row r="363" spans="4:4" x14ac:dyDescent="0.3">
      <c r="D363" s="2"/>
    </row>
    <row r="364" spans="4:4" x14ac:dyDescent="0.3">
      <c r="D364" s="2"/>
    </row>
    <row r="365" spans="4:4" x14ac:dyDescent="0.3">
      <c r="D365" s="2"/>
    </row>
    <row r="366" spans="4:4" x14ac:dyDescent="0.3">
      <c r="D366" s="2"/>
    </row>
    <row r="367" spans="4:4" x14ac:dyDescent="0.3">
      <c r="D367" s="2"/>
    </row>
    <row r="368" spans="4:4" x14ac:dyDescent="0.3">
      <c r="D368" s="2"/>
    </row>
    <row r="369" spans="4:4" x14ac:dyDescent="0.3">
      <c r="D369" s="2"/>
    </row>
    <row r="370" spans="4:4" x14ac:dyDescent="0.3">
      <c r="D370" s="2"/>
    </row>
    <row r="371" spans="4:4" x14ac:dyDescent="0.3">
      <c r="D371" s="2"/>
    </row>
    <row r="372" spans="4:4" x14ac:dyDescent="0.3">
      <c r="D372" s="2"/>
    </row>
    <row r="373" spans="4:4" x14ac:dyDescent="0.3">
      <c r="D373" s="2"/>
    </row>
    <row r="374" spans="4:4" x14ac:dyDescent="0.3">
      <c r="D374" s="2"/>
    </row>
    <row r="375" spans="4:4" x14ac:dyDescent="0.3">
      <c r="D375" s="2"/>
    </row>
    <row r="376" spans="4:4" x14ac:dyDescent="0.3">
      <c r="D376" s="2"/>
    </row>
    <row r="377" spans="4:4" x14ac:dyDescent="0.3">
      <c r="D377" s="2"/>
    </row>
    <row r="378" spans="4:4" x14ac:dyDescent="0.3">
      <c r="D378" s="2"/>
    </row>
    <row r="379" spans="4:4" x14ac:dyDescent="0.3">
      <c r="D379" s="2"/>
    </row>
    <row r="380" spans="4:4" x14ac:dyDescent="0.3">
      <c r="D380" s="2"/>
    </row>
    <row r="381" spans="4:4" x14ac:dyDescent="0.3">
      <c r="D381" s="2"/>
    </row>
    <row r="382" spans="4:4" x14ac:dyDescent="0.3">
      <c r="D382" s="2"/>
    </row>
    <row r="383" spans="4:4" x14ac:dyDescent="0.3">
      <c r="D383" s="2"/>
    </row>
    <row r="384" spans="4:4" x14ac:dyDescent="0.3">
      <c r="D384" s="2"/>
    </row>
    <row r="385" spans="4:4" x14ac:dyDescent="0.3">
      <c r="D385" s="2"/>
    </row>
    <row r="386" spans="4:4" x14ac:dyDescent="0.3">
      <c r="D386" s="2"/>
    </row>
    <row r="387" spans="4:4" x14ac:dyDescent="0.3">
      <c r="D387" s="2"/>
    </row>
    <row r="388" spans="4:4" x14ac:dyDescent="0.3">
      <c r="D388" s="2"/>
    </row>
    <row r="389" spans="4:4" x14ac:dyDescent="0.3">
      <c r="D389" s="2"/>
    </row>
    <row r="390" spans="4:4" x14ac:dyDescent="0.3">
      <c r="D390" s="2"/>
    </row>
    <row r="391" spans="4:4" x14ac:dyDescent="0.3">
      <c r="D391" s="2"/>
    </row>
    <row r="392" spans="4:4" x14ac:dyDescent="0.3">
      <c r="D392" s="2"/>
    </row>
    <row r="393" spans="4:4" x14ac:dyDescent="0.3">
      <c r="D393" s="2"/>
    </row>
    <row r="394" spans="4:4" x14ac:dyDescent="0.3">
      <c r="D394" s="2"/>
    </row>
    <row r="395" spans="4:4" x14ac:dyDescent="0.3">
      <c r="D395" s="2"/>
    </row>
    <row r="396" spans="4:4" x14ac:dyDescent="0.3">
      <c r="D396" s="2"/>
    </row>
    <row r="397" spans="4:4" x14ac:dyDescent="0.3">
      <c r="D397" s="2"/>
    </row>
    <row r="398" spans="4:4" x14ac:dyDescent="0.3">
      <c r="D398" s="2"/>
    </row>
    <row r="399" spans="4:4" x14ac:dyDescent="0.3">
      <c r="D399" s="2"/>
    </row>
    <row r="400" spans="4:4" x14ac:dyDescent="0.3">
      <c r="D400" s="2"/>
    </row>
    <row r="401" spans="2:4" x14ac:dyDescent="0.3">
      <c r="D401" s="2"/>
    </row>
    <row r="402" spans="2:4" x14ac:dyDescent="0.3">
      <c r="D402" s="2"/>
    </row>
    <row r="403" spans="2:4" x14ac:dyDescent="0.3">
      <c r="D403" s="2"/>
    </row>
    <row r="404" spans="2:4" x14ac:dyDescent="0.3">
      <c r="D404" s="2"/>
    </row>
    <row r="405" spans="2:4" x14ac:dyDescent="0.3">
      <c r="D405" s="2"/>
    </row>
    <row r="406" spans="2:4" x14ac:dyDescent="0.3">
      <c r="D406" s="2"/>
    </row>
    <row r="407" spans="2:4" x14ac:dyDescent="0.3">
      <c r="D407" s="2"/>
    </row>
    <row r="411" spans="2:4" x14ac:dyDescent="0.3">
      <c r="B411" s="1"/>
    </row>
    <row r="418" spans="4:4" x14ac:dyDescent="0.3">
      <c r="D418" s="2"/>
    </row>
    <row r="419" spans="4:4" x14ac:dyDescent="0.3">
      <c r="D419" s="2"/>
    </row>
    <row r="420" spans="4:4" x14ac:dyDescent="0.3">
      <c r="D420" s="2"/>
    </row>
    <row r="421" spans="4:4" x14ac:dyDescent="0.3">
      <c r="D421" s="2"/>
    </row>
    <row r="422" spans="4:4" x14ac:dyDescent="0.3">
      <c r="D422" s="2"/>
    </row>
    <row r="423" spans="4:4" x14ac:dyDescent="0.3">
      <c r="D423" s="2"/>
    </row>
    <row r="424" spans="4:4" x14ac:dyDescent="0.3">
      <c r="D424" s="2"/>
    </row>
    <row r="425" spans="4:4" x14ac:dyDescent="0.3">
      <c r="D425" s="2"/>
    </row>
    <row r="426" spans="4:4" x14ac:dyDescent="0.3">
      <c r="D426" s="2"/>
    </row>
    <row r="427" spans="4:4" x14ac:dyDescent="0.3">
      <c r="D427" s="2"/>
    </row>
    <row r="428" spans="4:4" x14ac:dyDescent="0.3">
      <c r="D428" s="2"/>
    </row>
    <row r="429" spans="4:4" x14ac:dyDescent="0.3">
      <c r="D429" s="2"/>
    </row>
    <row r="430" spans="4:4" x14ac:dyDescent="0.3">
      <c r="D430" s="2"/>
    </row>
    <row r="431" spans="4:4" x14ac:dyDescent="0.3">
      <c r="D431" s="2"/>
    </row>
    <row r="432" spans="4:4" x14ac:dyDescent="0.3">
      <c r="D432" s="2"/>
    </row>
    <row r="433" spans="4:4" x14ac:dyDescent="0.3">
      <c r="D433" s="2"/>
    </row>
    <row r="434" spans="4:4" x14ac:dyDescent="0.3">
      <c r="D434" s="2"/>
    </row>
    <row r="435" spans="4:4" x14ac:dyDescent="0.3">
      <c r="D435" s="2"/>
    </row>
    <row r="436" spans="4:4" x14ac:dyDescent="0.3">
      <c r="D436" s="2"/>
    </row>
    <row r="437" spans="4:4" x14ac:dyDescent="0.3">
      <c r="D437" s="2"/>
    </row>
    <row r="438" spans="4:4" x14ac:dyDescent="0.3">
      <c r="D438" s="2"/>
    </row>
    <row r="439" spans="4:4" x14ac:dyDescent="0.3">
      <c r="D439" s="2"/>
    </row>
    <row r="440" spans="4:4" x14ac:dyDescent="0.3">
      <c r="D440" s="2"/>
    </row>
    <row r="441" spans="4:4" x14ac:dyDescent="0.3">
      <c r="D441" s="2"/>
    </row>
    <row r="442" spans="4:4" x14ac:dyDescent="0.3">
      <c r="D442" s="2"/>
    </row>
    <row r="443" spans="4:4" x14ac:dyDescent="0.3">
      <c r="D443" s="2"/>
    </row>
    <row r="444" spans="4:4" x14ac:dyDescent="0.3">
      <c r="D444" s="2"/>
    </row>
    <row r="445" spans="4:4" x14ac:dyDescent="0.3">
      <c r="D445" s="2"/>
    </row>
    <row r="446" spans="4:4" x14ac:dyDescent="0.3">
      <c r="D446" s="2"/>
    </row>
    <row r="447" spans="4:4" x14ac:dyDescent="0.3">
      <c r="D447" s="2"/>
    </row>
    <row r="448" spans="4:4" x14ac:dyDescent="0.3">
      <c r="D448" s="2"/>
    </row>
    <row r="449" spans="4:4" x14ac:dyDescent="0.3">
      <c r="D449" s="2"/>
    </row>
    <row r="450" spans="4:4" x14ac:dyDescent="0.3">
      <c r="D450" s="2"/>
    </row>
    <row r="451" spans="4:4" x14ac:dyDescent="0.3">
      <c r="D451" s="2"/>
    </row>
    <row r="452" spans="4:4" x14ac:dyDescent="0.3">
      <c r="D452" s="2"/>
    </row>
    <row r="453" spans="4:4" x14ac:dyDescent="0.3">
      <c r="D453" s="2"/>
    </row>
    <row r="454" spans="4:4" x14ac:dyDescent="0.3">
      <c r="D454" s="2"/>
    </row>
    <row r="455" spans="4:4" x14ac:dyDescent="0.3">
      <c r="D455" s="2"/>
    </row>
    <row r="456" spans="4:4" x14ac:dyDescent="0.3">
      <c r="D456" s="2"/>
    </row>
    <row r="457" spans="4:4" x14ac:dyDescent="0.3">
      <c r="D457" s="2"/>
    </row>
    <row r="458" spans="4:4" x14ac:dyDescent="0.3">
      <c r="D458" s="2"/>
    </row>
    <row r="459" spans="4:4" x14ac:dyDescent="0.3">
      <c r="D459" s="2"/>
    </row>
    <row r="460" spans="4:4" x14ac:dyDescent="0.3">
      <c r="D460" s="2"/>
    </row>
    <row r="461" spans="4:4" x14ac:dyDescent="0.3">
      <c r="D461" s="2"/>
    </row>
    <row r="462" spans="4:4" x14ac:dyDescent="0.3">
      <c r="D462" s="2"/>
    </row>
    <row r="463" spans="4:4" x14ac:dyDescent="0.3">
      <c r="D463" s="2"/>
    </row>
    <row r="464" spans="4:4" x14ac:dyDescent="0.3">
      <c r="D464" s="2"/>
    </row>
    <row r="465" spans="4:4" x14ac:dyDescent="0.3">
      <c r="D465" s="2"/>
    </row>
    <row r="466" spans="4:4" x14ac:dyDescent="0.3">
      <c r="D466" s="2"/>
    </row>
    <row r="467" spans="4:4" x14ac:dyDescent="0.3">
      <c r="D467" s="2"/>
    </row>
    <row r="468" spans="4:4" x14ac:dyDescent="0.3">
      <c r="D468" s="2"/>
    </row>
    <row r="469" spans="4:4" x14ac:dyDescent="0.3">
      <c r="D469" s="2"/>
    </row>
    <row r="470" spans="4:4" x14ac:dyDescent="0.3">
      <c r="D470" s="2"/>
    </row>
    <row r="471" spans="4:4" x14ac:dyDescent="0.3">
      <c r="D471" s="2"/>
    </row>
    <row r="472" spans="4:4" x14ac:dyDescent="0.3">
      <c r="D472" s="2"/>
    </row>
    <row r="473" spans="4:4" x14ac:dyDescent="0.3">
      <c r="D473" s="2"/>
    </row>
    <row r="474" spans="4:4" x14ac:dyDescent="0.3">
      <c r="D474" s="2"/>
    </row>
    <row r="475" spans="4:4" x14ac:dyDescent="0.3">
      <c r="D475" s="2"/>
    </row>
    <row r="476" spans="4:4" x14ac:dyDescent="0.3">
      <c r="D476" s="2"/>
    </row>
    <row r="477" spans="4:4" x14ac:dyDescent="0.3">
      <c r="D477" s="2"/>
    </row>
    <row r="478" spans="4:4" x14ac:dyDescent="0.3">
      <c r="D478" s="2"/>
    </row>
    <row r="479" spans="4:4" x14ac:dyDescent="0.3">
      <c r="D479" s="2"/>
    </row>
    <row r="483" spans="2:4" x14ac:dyDescent="0.3">
      <c r="B483" s="1"/>
    </row>
    <row r="490" spans="2:4" x14ac:dyDescent="0.3">
      <c r="D490" s="2"/>
    </row>
    <row r="491" spans="2:4" x14ac:dyDescent="0.3">
      <c r="D491" s="2"/>
    </row>
    <row r="492" spans="2:4" x14ac:dyDescent="0.3">
      <c r="D492" s="2"/>
    </row>
    <row r="493" spans="2:4" x14ac:dyDescent="0.3">
      <c r="D493" s="2"/>
    </row>
    <row r="494" spans="2:4" x14ac:dyDescent="0.3">
      <c r="D494" s="2"/>
    </row>
    <row r="495" spans="2:4" x14ac:dyDescent="0.3">
      <c r="D495" s="2"/>
    </row>
    <row r="496" spans="2:4" x14ac:dyDescent="0.3">
      <c r="D496" s="2"/>
    </row>
    <row r="497" spans="4:4" x14ac:dyDescent="0.3">
      <c r="D497" s="2"/>
    </row>
    <row r="498" spans="4:4" x14ac:dyDescent="0.3">
      <c r="D498" s="2"/>
    </row>
    <row r="499" spans="4:4" x14ac:dyDescent="0.3">
      <c r="D499" s="2"/>
    </row>
    <row r="500" spans="4:4" x14ac:dyDescent="0.3">
      <c r="D500" s="2"/>
    </row>
    <row r="501" spans="4:4" x14ac:dyDescent="0.3">
      <c r="D501" s="2"/>
    </row>
    <row r="502" spans="4:4" x14ac:dyDescent="0.3">
      <c r="D502" s="2"/>
    </row>
    <row r="503" spans="4:4" x14ac:dyDescent="0.3">
      <c r="D503" s="2"/>
    </row>
    <row r="504" spans="4:4" x14ac:dyDescent="0.3">
      <c r="D504" s="2"/>
    </row>
    <row r="505" spans="4:4" x14ac:dyDescent="0.3">
      <c r="D505" s="2"/>
    </row>
    <row r="506" spans="4:4" x14ac:dyDescent="0.3">
      <c r="D506" s="2"/>
    </row>
    <row r="507" spans="4:4" x14ac:dyDescent="0.3">
      <c r="D507" s="2"/>
    </row>
    <row r="508" spans="4:4" x14ac:dyDescent="0.3">
      <c r="D508" s="2"/>
    </row>
    <row r="509" spans="4:4" x14ac:dyDescent="0.3">
      <c r="D509" s="2"/>
    </row>
    <row r="510" spans="4:4" x14ac:dyDescent="0.3">
      <c r="D510" s="2"/>
    </row>
    <row r="511" spans="4:4" x14ac:dyDescent="0.3">
      <c r="D511" s="2"/>
    </row>
    <row r="512" spans="4:4" x14ac:dyDescent="0.3">
      <c r="D512" s="2"/>
    </row>
    <row r="513" spans="4:4" x14ac:dyDescent="0.3">
      <c r="D513" s="2"/>
    </row>
    <row r="514" spans="4:4" x14ac:dyDescent="0.3">
      <c r="D514" s="2"/>
    </row>
    <row r="515" spans="4:4" x14ac:dyDescent="0.3">
      <c r="D515" s="2"/>
    </row>
    <row r="516" spans="4:4" x14ac:dyDescent="0.3">
      <c r="D516" s="2"/>
    </row>
    <row r="517" spans="4:4" x14ac:dyDescent="0.3">
      <c r="D517" s="2"/>
    </row>
    <row r="518" spans="4:4" x14ac:dyDescent="0.3">
      <c r="D518" s="2"/>
    </row>
    <row r="519" spans="4:4" x14ac:dyDescent="0.3">
      <c r="D519" s="2"/>
    </row>
    <row r="520" spans="4:4" x14ac:dyDescent="0.3">
      <c r="D520" s="2"/>
    </row>
    <row r="521" spans="4:4" x14ac:dyDescent="0.3">
      <c r="D521" s="2"/>
    </row>
    <row r="522" spans="4:4" x14ac:dyDescent="0.3">
      <c r="D522" s="2"/>
    </row>
    <row r="523" spans="4:4" x14ac:dyDescent="0.3">
      <c r="D523" s="2"/>
    </row>
    <row r="524" spans="4:4" x14ac:dyDescent="0.3">
      <c r="D524" s="2"/>
    </row>
    <row r="525" spans="4:4" x14ac:dyDescent="0.3">
      <c r="D525" s="2"/>
    </row>
    <row r="526" spans="4:4" x14ac:dyDescent="0.3">
      <c r="D526" s="2"/>
    </row>
    <row r="527" spans="4:4" x14ac:dyDescent="0.3">
      <c r="D527" s="2"/>
    </row>
    <row r="528" spans="4:4" x14ac:dyDescent="0.3">
      <c r="D528" s="2"/>
    </row>
    <row r="529" spans="4:4" x14ac:dyDescent="0.3">
      <c r="D529" s="2"/>
    </row>
    <row r="530" spans="4:4" x14ac:dyDescent="0.3">
      <c r="D530" s="2"/>
    </row>
    <row r="531" spans="4:4" x14ac:dyDescent="0.3">
      <c r="D531" s="2"/>
    </row>
    <row r="532" spans="4:4" x14ac:dyDescent="0.3">
      <c r="D532" s="2"/>
    </row>
    <row r="533" spans="4:4" x14ac:dyDescent="0.3">
      <c r="D533" s="2"/>
    </row>
    <row r="534" spans="4:4" x14ac:dyDescent="0.3">
      <c r="D534" s="2"/>
    </row>
    <row r="535" spans="4:4" x14ac:dyDescent="0.3">
      <c r="D535" s="2"/>
    </row>
    <row r="536" spans="4:4" x14ac:dyDescent="0.3">
      <c r="D536" s="2"/>
    </row>
    <row r="537" spans="4:4" x14ac:dyDescent="0.3">
      <c r="D537" s="2"/>
    </row>
    <row r="538" spans="4:4" x14ac:dyDescent="0.3">
      <c r="D538" s="2"/>
    </row>
    <row r="539" spans="4:4" x14ac:dyDescent="0.3">
      <c r="D539" s="2"/>
    </row>
    <row r="540" spans="4:4" x14ac:dyDescent="0.3">
      <c r="D540" s="2"/>
    </row>
    <row r="541" spans="4:4" x14ac:dyDescent="0.3">
      <c r="D541" s="2"/>
    </row>
    <row r="542" spans="4:4" x14ac:dyDescent="0.3">
      <c r="D542" s="2"/>
    </row>
    <row r="543" spans="4:4" x14ac:dyDescent="0.3">
      <c r="D543" s="2"/>
    </row>
    <row r="549" spans="2:4" x14ac:dyDescent="0.3">
      <c r="B549" s="1"/>
    </row>
    <row r="556" spans="2:4" x14ac:dyDescent="0.3">
      <c r="D556" s="2"/>
    </row>
    <row r="557" spans="2:4" x14ac:dyDescent="0.3">
      <c r="D557" s="2"/>
    </row>
    <row r="558" spans="2:4" x14ac:dyDescent="0.3">
      <c r="D558" s="2"/>
    </row>
    <row r="559" spans="2:4" x14ac:dyDescent="0.3">
      <c r="D559" s="2"/>
    </row>
    <row r="560" spans="2:4" x14ac:dyDescent="0.3">
      <c r="D560" s="2"/>
    </row>
    <row r="561" spans="4:4" x14ac:dyDescent="0.3">
      <c r="D561" s="2"/>
    </row>
    <row r="562" spans="4:4" x14ac:dyDescent="0.3">
      <c r="D562" s="2"/>
    </row>
    <row r="563" spans="4:4" x14ac:dyDescent="0.3">
      <c r="D563" s="2"/>
    </row>
    <row r="564" spans="4:4" x14ac:dyDescent="0.3">
      <c r="D564" s="2"/>
    </row>
    <row r="565" spans="4:4" x14ac:dyDescent="0.3">
      <c r="D565" s="2"/>
    </row>
    <row r="566" spans="4:4" x14ac:dyDescent="0.3">
      <c r="D566" s="2"/>
    </row>
    <row r="567" spans="4:4" x14ac:dyDescent="0.3">
      <c r="D567" s="2"/>
    </row>
    <row r="568" spans="4:4" x14ac:dyDescent="0.3">
      <c r="D568" s="2"/>
    </row>
    <row r="569" spans="4:4" x14ac:dyDescent="0.3">
      <c r="D569" s="2"/>
    </row>
    <row r="570" spans="4:4" x14ac:dyDescent="0.3">
      <c r="D570" s="2"/>
    </row>
    <row r="571" spans="4:4" x14ac:dyDescent="0.3">
      <c r="D571" s="2"/>
    </row>
    <row r="572" spans="4:4" x14ac:dyDescent="0.3">
      <c r="D572" s="2"/>
    </row>
    <row r="573" spans="4:4" x14ac:dyDescent="0.3">
      <c r="D573" s="2"/>
    </row>
    <row r="574" spans="4:4" x14ac:dyDescent="0.3">
      <c r="D574" s="2"/>
    </row>
    <row r="575" spans="4:4" x14ac:dyDescent="0.3">
      <c r="D575" s="2"/>
    </row>
    <row r="576" spans="4:4" x14ac:dyDescent="0.3">
      <c r="D576" s="2"/>
    </row>
    <row r="577" spans="4:4" x14ac:dyDescent="0.3">
      <c r="D577" s="2"/>
    </row>
    <row r="578" spans="4:4" x14ac:dyDescent="0.3">
      <c r="D578" s="2"/>
    </row>
    <row r="579" spans="4:4" x14ac:dyDescent="0.3">
      <c r="D579" s="2"/>
    </row>
    <row r="580" spans="4:4" x14ac:dyDescent="0.3">
      <c r="D580" s="2"/>
    </row>
    <row r="581" spans="4:4" x14ac:dyDescent="0.3">
      <c r="D581" s="2"/>
    </row>
    <row r="582" spans="4:4" x14ac:dyDescent="0.3">
      <c r="D582" s="2"/>
    </row>
    <row r="583" spans="4:4" x14ac:dyDescent="0.3">
      <c r="D583" s="2"/>
    </row>
    <row r="584" spans="4:4" x14ac:dyDescent="0.3">
      <c r="D584" s="2"/>
    </row>
    <row r="585" spans="4:4" x14ac:dyDescent="0.3">
      <c r="D585" s="2"/>
    </row>
    <row r="586" spans="4:4" x14ac:dyDescent="0.3">
      <c r="D586" s="2"/>
    </row>
    <row r="587" spans="4:4" x14ac:dyDescent="0.3">
      <c r="D587" s="2"/>
    </row>
    <row r="588" spans="4:4" x14ac:dyDescent="0.3">
      <c r="D588" s="2"/>
    </row>
    <row r="589" spans="4:4" x14ac:dyDescent="0.3">
      <c r="D589" s="2"/>
    </row>
    <row r="590" spans="4:4" x14ac:dyDescent="0.3">
      <c r="D590" s="2"/>
    </row>
    <row r="591" spans="4:4" x14ac:dyDescent="0.3">
      <c r="D591" s="2"/>
    </row>
    <row r="592" spans="4:4" x14ac:dyDescent="0.3">
      <c r="D592" s="2"/>
    </row>
    <row r="593" spans="4:4" x14ac:dyDescent="0.3">
      <c r="D593" s="2"/>
    </row>
    <row r="594" spans="4:4" x14ac:dyDescent="0.3">
      <c r="D594" s="2"/>
    </row>
    <row r="595" spans="4:4" x14ac:dyDescent="0.3">
      <c r="D595" s="2"/>
    </row>
    <row r="596" spans="4:4" x14ac:dyDescent="0.3">
      <c r="D596" s="2"/>
    </row>
    <row r="597" spans="4:4" x14ac:dyDescent="0.3">
      <c r="D597" s="2"/>
    </row>
    <row r="598" spans="4:4" x14ac:dyDescent="0.3">
      <c r="D598" s="2"/>
    </row>
    <row r="599" spans="4:4" x14ac:dyDescent="0.3">
      <c r="D599" s="2"/>
    </row>
    <row r="600" spans="4:4" x14ac:dyDescent="0.3">
      <c r="D600" s="2"/>
    </row>
    <row r="601" spans="4:4" x14ac:dyDescent="0.3">
      <c r="D601" s="2"/>
    </row>
    <row r="602" spans="4:4" x14ac:dyDescent="0.3">
      <c r="D602" s="2"/>
    </row>
    <row r="603" spans="4:4" x14ac:dyDescent="0.3">
      <c r="D603" s="2"/>
    </row>
    <row r="604" spans="4:4" x14ac:dyDescent="0.3">
      <c r="D604" s="2"/>
    </row>
    <row r="605" spans="4:4" x14ac:dyDescent="0.3">
      <c r="D605" s="2"/>
    </row>
    <row r="606" spans="4:4" x14ac:dyDescent="0.3">
      <c r="D606" s="2"/>
    </row>
    <row r="607" spans="4:4" x14ac:dyDescent="0.3">
      <c r="D607" s="2"/>
    </row>
    <row r="608" spans="4:4" x14ac:dyDescent="0.3">
      <c r="D608" s="2"/>
    </row>
    <row r="609" spans="2:4" x14ac:dyDescent="0.3">
      <c r="D609" s="2"/>
    </row>
    <row r="610" spans="2:4" x14ac:dyDescent="0.3">
      <c r="D610" s="2"/>
    </row>
    <row r="611" spans="2:4" x14ac:dyDescent="0.3">
      <c r="D611" s="2"/>
    </row>
    <row r="612" spans="2:4" x14ac:dyDescent="0.3">
      <c r="D612" s="2"/>
    </row>
    <row r="613" spans="2:4" x14ac:dyDescent="0.3">
      <c r="D613" s="2"/>
    </row>
    <row r="614" spans="2:4" x14ac:dyDescent="0.3">
      <c r="D614" s="2"/>
    </row>
    <row r="615" spans="2:4" x14ac:dyDescent="0.3">
      <c r="D615" s="2"/>
    </row>
    <row r="616" spans="2:4" x14ac:dyDescent="0.3">
      <c r="D616" s="2"/>
    </row>
    <row r="617" spans="2:4" x14ac:dyDescent="0.3">
      <c r="D617" s="2"/>
    </row>
    <row r="621" spans="2:4" x14ac:dyDescent="0.3">
      <c r="B621" s="1"/>
    </row>
    <row r="628" spans="4:4" x14ac:dyDescent="0.3">
      <c r="D628" s="2"/>
    </row>
    <row r="629" spans="4:4" x14ac:dyDescent="0.3">
      <c r="D629" s="2"/>
    </row>
    <row r="630" spans="4:4" x14ac:dyDescent="0.3">
      <c r="D630" s="2"/>
    </row>
    <row r="631" spans="4:4" x14ac:dyDescent="0.3">
      <c r="D631" s="2"/>
    </row>
    <row r="632" spans="4:4" x14ac:dyDescent="0.3">
      <c r="D632" s="2"/>
    </row>
    <row r="633" spans="4:4" x14ac:dyDescent="0.3">
      <c r="D633" s="2"/>
    </row>
    <row r="634" spans="4:4" x14ac:dyDescent="0.3">
      <c r="D634" s="2"/>
    </row>
    <row r="635" spans="4:4" x14ac:dyDescent="0.3">
      <c r="D635" s="2"/>
    </row>
    <row r="636" spans="4:4" x14ac:dyDescent="0.3">
      <c r="D636" s="2"/>
    </row>
    <row r="637" spans="4:4" x14ac:dyDescent="0.3">
      <c r="D637" s="2"/>
    </row>
    <row r="638" spans="4:4" x14ac:dyDescent="0.3">
      <c r="D638" s="2"/>
    </row>
    <row r="639" spans="4:4" x14ac:dyDescent="0.3">
      <c r="D639" s="2"/>
    </row>
    <row r="640" spans="4:4" x14ac:dyDescent="0.3">
      <c r="D640" s="2"/>
    </row>
    <row r="641" spans="4:4" x14ac:dyDescent="0.3">
      <c r="D641" s="2"/>
    </row>
    <row r="642" spans="4:4" x14ac:dyDescent="0.3">
      <c r="D642" s="2"/>
    </row>
    <row r="643" spans="4:4" x14ac:dyDescent="0.3">
      <c r="D643" s="2"/>
    </row>
    <row r="644" spans="4:4" x14ac:dyDescent="0.3">
      <c r="D644" s="2"/>
    </row>
    <row r="645" spans="4:4" x14ac:dyDescent="0.3">
      <c r="D645" s="2"/>
    </row>
    <row r="646" spans="4:4" x14ac:dyDescent="0.3">
      <c r="D646" s="2"/>
    </row>
    <row r="647" spans="4:4" x14ac:dyDescent="0.3">
      <c r="D647" s="2"/>
    </row>
    <row r="648" spans="4:4" x14ac:dyDescent="0.3">
      <c r="D648" s="2"/>
    </row>
    <row r="649" spans="4:4" x14ac:dyDescent="0.3">
      <c r="D649" s="2"/>
    </row>
    <row r="650" spans="4:4" x14ac:dyDescent="0.3">
      <c r="D650" s="2"/>
    </row>
    <row r="651" spans="4:4" x14ac:dyDescent="0.3">
      <c r="D651" s="2"/>
    </row>
    <row r="652" spans="4:4" x14ac:dyDescent="0.3">
      <c r="D652" s="2"/>
    </row>
    <row r="653" spans="4:4" x14ac:dyDescent="0.3">
      <c r="D653" s="2"/>
    </row>
    <row r="654" spans="4:4" x14ac:dyDescent="0.3">
      <c r="D654" s="2"/>
    </row>
    <row r="655" spans="4:4" x14ac:dyDescent="0.3">
      <c r="D655" s="2"/>
    </row>
    <row r="656" spans="4:4" x14ac:dyDescent="0.3">
      <c r="D656" s="2"/>
    </row>
    <row r="657" spans="4:4" x14ac:dyDescent="0.3">
      <c r="D657" s="2"/>
    </row>
    <row r="658" spans="4:4" x14ac:dyDescent="0.3">
      <c r="D658" s="2"/>
    </row>
    <row r="659" spans="4:4" x14ac:dyDescent="0.3">
      <c r="D659" s="2"/>
    </row>
    <row r="660" spans="4:4" x14ac:dyDescent="0.3">
      <c r="D660" s="2"/>
    </row>
    <row r="661" spans="4:4" x14ac:dyDescent="0.3">
      <c r="D661" s="2"/>
    </row>
    <row r="662" spans="4:4" x14ac:dyDescent="0.3">
      <c r="D662" s="2"/>
    </row>
    <row r="663" spans="4:4" x14ac:dyDescent="0.3">
      <c r="D663" s="2"/>
    </row>
    <row r="664" spans="4:4" x14ac:dyDescent="0.3">
      <c r="D664" s="2"/>
    </row>
    <row r="665" spans="4:4" x14ac:dyDescent="0.3">
      <c r="D665" s="2"/>
    </row>
    <row r="666" spans="4:4" x14ac:dyDescent="0.3">
      <c r="D666" s="2"/>
    </row>
    <row r="667" spans="4:4" x14ac:dyDescent="0.3">
      <c r="D667" s="2"/>
    </row>
    <row r="668" spans="4:4" x14ac:dyDescent="0.3">
      <c r="D668" s="2"/>
    </row>
    <row r="669" spans="4:4" x14ac:dyDescent="0.3">
      <c r="D669" s="2"/>
    </row>
    <row r="670" spans="4:4" x14ac:dyDescent="0.3">
      <c r="D670" s="2"/>
    </row>
    <row r="671" spans="4:4" x14ac:dyDescent="0.3">
      <c r="D671" s="2"/>
    </row>
    <row r="672" spans="4:4" x14ac:dyDescent="0.3">
      <c r="D672" s="2"/>
    </row>
    <row r="673" spans="4:4" x14ac:dyDescent="0.3">
      <c r="D673" s="2"/>
    </row>
    <row r="674" spans="4:4" x14ac:dyDescent="0.3">
      <c r="D674" s="2"/>
    </row>
    <row r="675" spans="4:4" x14ac:dyDescent="0.3">
      <c r="D675" s="2"/>
    </row>
    <row r="676" spans="4:4" x14ac:dyDescent="0.3">
      <c r="D676" s="2"/>
    </row>
    <row r="677" spans="4:4" x14ac:dyDescent="0.3">
      <c r="D677" s="2"/>
    </row>
    <row r="678" spans="4:4" x14ac:dyDescent="0.3">
      <c r="D678" s="2"/>
    </row>
    <row r="679" spans="4:4" x14ac:dyDescent="0.3">
      <c r="D679" s="2"/>
    </row>
    <row r="680" spans="4:4" x14ac:dyDescent="0.3">
      <c r="D680" s="2"/>
    </row>
    <row r="681" spans="4:4" x14ac:dyDescent="0.3">
      <c r="D681" s="2"/>
    </row>
  </sheetData>
  <mergeCells count="3">
    <mergeCell ref="K4:K7"/>
    <mergeCell ref="K14:K15"/>
    <mergeCell ref="K8:K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0"/>
  <sheetViews>
    <sheetView workbookViewId="0">
      <selection activeCell="G10" sqref="G10"/>
    </sheetView>
  </sheetViews>
  <sheetFormatPr defaultRowHeight="14.4" x14ac:dyDescent="0.3"/>
  <cols>
    <col min="1" max="5" width="7.109375" customWidth="1"/>
    <col min="6" max="6" width="8" customWidth="1"/>
    <col min="7" max="11" width="7.109375" customWidth="1"/>
    <col min="12" max="14" width="5.5546875" customWidth="1"/>
  </cols>
  <sheetData>
    <row r="1" spans="1:14" x14ac:dyDescent="0.3">
      <c r="B1" t="s">
        <v>16</v>
      </c>
      <c r="C1" t="s">
        <v>25</v>
      </c>
      <c r="D1" s="52">
        <v>8</v>
      </c>
      <c r="E1" s="16" t="s">
        <v>18</v>
      </c>
      <c r="F1" s="16"/>
      <c r="G1" s="16"/>
      <c r="J1" s="66" t="s">
        <v>22</v>
      </c>
      <c r="K1" t="s">
        <v>20</v>
      </c>
      <c r="M1" t="s">
        <v>56</v>
      </c>
      <c r="N1" t="s">
        <v>57</v>
      </c>
    </row>
    <row r="2" spans="1:14" x14ac:dyDescent="0.3">
      <c r="A2" s="59" t="s">
        <v>48</v>
      </c>
      <c r="B2" s="59" t="s">
        <v>78</v>
      </c>
      <c r="C2" s="59" t="s">
        <v>52</v>
      </c>
      <c r="D2" s="59" t="s">
        <v>59</v>
      </c>
      <c r="E2" s="59" t="s">
        <v>54</v>
      </c>
      <c r="F2" s="63" t="s">
        <v>55</v>
      </c>
      <c r="G2" s="59" t="s">
        <v>49</v>
      </c>
      <c r="H2" s="59" t="s">
        <v>50</v>
      </c>
      <c r="I2" s="59" t="s">
        <v>53</v>
      </c>
      <c r="J2" s="59" t="s">
        <v>51</v>
      </c>
      <c r="K2" s="59" t="s">
        <v>39</v>
      </c>
      <c r="L2" s="62" t="s">
        <v>61</v>
      </c>
      <c r="M2" s="60" t="s">
        <v>58</v>
      </c>
      <c r="N2" s="61"/>
    </row>
    <row r="3" spans="1:14" x14ac:dyDescent="0.3">
      <c r="A3" s="18">
        <v>1</v>
      </c>
      <c r="B3" s="17">
        <f ca="1">IF(A2=A3,B2,IFERROR(MATCH(B$1,INDIRECT("'App-txt'!A"&amp;IF(ISNUMBER(B2),B2,0)+1&amp;":A2000"),0)+IF(ISNUMBER(B2),B2,0),$D$1))</f>
        <v>10</v>
      </c>
      <c r="C3" s="17">
        <f ca="1">IF(B3=$D$1,0,MATCH(C$1,INDIRECT("'App-txt'!A"&amp;B3&amp;":A2000"),0)+B3-1)</f>
        <v>29</v>
      </c>
      <c r="D3" s="17">
        <f>IF(A2=A3,IF(E2-J2&lt;=1,D2+1,D2),1)</f>
        <v>1</v>
      </c>
      <c r="E3" s="17">
        <f ca="1">IF(D2=D3,E2,IFERROR(MATCH(E$1,INDIRECT("'App-txt'!A"&amp;IF(ISNUMBER(E2),E2,B3)+2&amp;":A2000"),0)+IF(ISNUMBER(E2),E2,B3)+1,C3+$D$1))</f>
        <v>21</v>
      </c>
      <c r="F3" s="16">
        <f ca="1">IF(A3=A2,IF(AND(K2=0,K1=0),C2,0),IF(B3=$D$1,0,B3))</f>
        <v>10</v>
      </c>
      <c r="G3">
        <f ca="1">IF(D3=D2,IF(K2=0,J2,0),IF(D3=1,IF(B3=$D$1,0,B3),J2))</f>
        <v>10</v>
      </c>
      <c r="H3">
        <f ca="1">IF(OR(G3=0,G3=C3-1),0,G3+1)</f>
        <v>11</v>
      </c>
      <c r="I3">
        <f ca="1">IF(IFERROR(AND(H3=0,INDEX('App-txt'!$C:$C,L3)=INDEX('App-txt'!$C:$C,L2)),FALSE),0,L3)</f>
        <v>12</v>
      </c>
      <c r="J3">
        <f ca="1">IF(D3=D2,K2,H3)+IF(C3-MAX(G2:K2)&lt;=1,0,1)</f>
        <v>12</v>
      </c>
      <c r="K3">
        <f ca="1">IF(INDEX('App-txt'!$A:$A,J3+1)=K$1,J3+1,0)</f>
        <v>13</v>
      </c>
      <c r="L3">
        <f ca="1">IF(H3=0,J3,IF(LEN(INDEX('App-txt'!$C:$C,J3-1))&gt;LEN(INDEX('App-txt'!$C:$C,J3)),J3-1,J3))</f>
        <v>12</v>
      </c>
      <c r="M3">
        <f ca="1">IFERROR(SEARCH(M$1,INDEX('App-txt'!$A$1:$G$2000,$L3,3)),0)</f>
        <v>7</v>
      </c>
      <c r="N3">
        <f ca="1">IFERROR(SEARCH(N$1,INDEX('App-txt'!$A$1:$G$2000,$L3,3)),0)</f>
        <v>11</v>
      </c>
    </row>
    <row r="4" spans="1:14" x14ac:dyDescent="0.3">
      <c r="A4" s="17">
        <f ca="1">A3+IF(AND(C3-MAX(F3:K3)&lt;=0,B3&lt;&gt;$D$1),1,0)</f>
        <v>1</v>
      </c>
      <c r="B4" s="17">
        <f t="shared" ref="B4:B67" ca="1" si="0">IF(A3=A4,B3,IFERROR(MATCH(B$1,INDIRECT("'App-txt'!A"&amp;IF(ISNUMBER(B3),B3,0)+1&amp;":A2000"),0)+IF(ISNUMBER(B3),B3,0),$D$1))</f>
        <v>10</v>
      </c>
      <c r="C4" s="17">
        <f t="shared" ref="C4:C67" ca="1" si="1">IF(B4=$D$1,0,MATCH(C$1,INDIRECT("'App-txt'!A"&amp;B4&amp;":A2000"),0)+B4-1)</f>
        <v>29</v>
      </c>
      <c r="D4" s="17">
        <f t="shared" ref="D4:D67" ca="1" si="2">IF(A3=A4,IF(E3-J3&lt;=1,D3+1,D3),1)</f>
        <v>1</v>
      </c>
      <c r="E4" s="17">
        <f t="shared" ref="E4:E67" ca="1" si="3">IF(D3=D4,E3,IFERROR(MATCH(E$1,INDIRECT("'App-txt'!A"&amp;IF(ISNUMBER(E3),E3,B4)+2&amp;":A2000"),0)+IF(ISNUMBER(E3),E3,B4)+1,C4+$D$1))</f>
        <v>21</v>
      </c>
      <c r="F4" s="16">
        <f t="shared" ref="F4:F67" ca="1" si="4">IF(A4=A3,IF(AND(K3=0,K2=0),C3,0),IF(B4=$D$1,0,B4))</f>
        <v>0</v>
      </c>
      <c r="G4">
        <f t="shared" ref="G4:G67" ca="1" si="5">IF(D4=D3,IF(K3=0,J3,0),IF(D4=1,IF(B4=$D$1,0,B4),J3))</f>
        <v>0</v>
      </c>
      <c r="H4">
        <f t="shared" ref="H4:H67" ca="1" si="6">IF(OR(G4=0,G4=C4-1),0,G4+1)</f>
        <v>0</v>
      </c>
      <c r="I4">
        <f ca="1">IF(IFERROR(AND(H4=0,INDEX('App-txt'!$C:$C,L4)=INDEX('App-txt'!$C:$C,L3)),FALSE),0,L4)</f>
        <v>14</v>
      </c>
      <c r="J4">
        <f t="shared" ref="J4:J67" ca="1" si="7">IF(D4=D3,K3,H4)+IF(C4-MAX(G3:K3)&lt;=1,0,1)</f>
        <v>14</v>
      </c>
      <c r="K4">
        <f ca="1">IF(INDEX('App-txt'!$A:$A,J4+1)=K$1,J4+1,0)</f>
        <v>15</v>
      </c>
      <c r="L4">
        <f ca="1">IF(H4=0,J4,IF(LEN(INDEX('App-txt'!$C:$C,J4-1))&gt;LEN(INDEX('App-txt'!$C:$C,J4)),J4-1,J4))</f>
        <v>14</v>
      </c>
      <c r="M4">
        <f ca="1">IFERROR(SEARCH(M$1,INDEX('App-txt'!$A$1:$G$2000,$L4,3)),0)</f>
        <v>0</v>
      </c>
      <c r="N4">
        <f ca="1">IFERROR(SEARCH(N$1,INDEX('App-txt'!$A$1:$G$2000,$L4,3)),0)</f>
        <v>0</v>
      </c>
    </row>
    <row r="5" spans="1:14" x14ac:dyDescent="0.3">
      <c r="A5" s="17">
        <f t="shared" ref="A5:A68" ca="1" si="8">A4+IF(AND(C4-MAX(F4:K4)&lt;=0,B4&lt;&gt;$D$1),1,0)</f>
        <v>1</v>
      </c>
      <c r="B5" s="17">
        <f t="shared" ca="1" si="0"/>
        <v>10</v>
      </c>
      <c r="C5" s="17">
        <f t="shared" ca="1" si="1"/>
        <v>29</v>
      </c>
      <c r="D5" s="17">
        <f t="shared" ca="1" si="2"/>
        <v>1</v>
      </c>
      <c r="E5" s="17">
        <f t="shared" ca="1" si="3"/>
        <v>21</v>
      </c>
      <c r="F5" s="16">
        <f t="shared" ca="1" si="4"/>
        <v>0</v>
      </c>
      <c r="G5">
        <f t="shared" ca="1" si="5"/>
        <v>0</v>
      </c>
      <c r="H5">
        <f t="shared" ca="1" si="6"/>
        <v>0</v>
      </c>
      <c r="I5">
        <f ca="1">IF(IFERROR(AND(H5=0,INDEX('App-txt'!$C:$C,L5)=INDEX('App-txt'!$C:$C,L4)),FALSE),0,L5)</f>
        <v>0</v>
      </c>
      <c r="J5">
        <f t="shared" ca="1" si="7"/>
        <v>16</v>
      </c>
      <c r="K5">
        <f ca="1">IF(INDEX('App-txt'!$A:$A,J5+1)=K$1,J5+1,0)</f>
        <v>17</v>
      </c>
      <c r="L5">
        <f ca="1">IF(H5=0,J5,IF(LEN(INDEX('App-txt'!$C:$C,J5-1))&gt;LEN(INDEX('App-txt'!$C:$C,J5)),J5-1,J5))</f>
        <v>16</v>
      </c>
      <c r="M5">
        <f ca="1">IFERROR(SEARCH(M$1,INDEX('App-txt'!$A$1:$G$2000,$L5,3)),0)</f>
        <v>0</v>
      </c>
      <c r="N5">
        <f ca="1">IFERROR(SEARCH(N$1,INDEX('App-txt'!$A$1:$G$2000,$L5,3)),0)</f>
        <v>0</v>
      </c>
    </row>
    <row r="6" spans="1:14" x14ac:dyDescent="0.3">
      <c r="A6" s="17">
        <f t="shared" ca="1" si="8"/>
        <v>1</v>
      </c>
      <c r="B6" s="17">
        <f t="shared" ca="1" si="0"/>
        <v>10</v>
      </c>
      <c r="C6" s="17">
        <f t="shared" ca="1" si="1"/>
        <v>29</v>
      </c>
      <c r="D6" s="17">
        <f t="shared" ca="1" si="2"/>
        <v>1</v>
      </c>
      <c r="E6" s="17">
        <f t="shared" ca="1" si="3"/>
        <v>21</v>
      </c>
      <c r="F6" s="16">
        <f t="shared" ca="1" si="4"/>
        <v>0</v>
      </c>
      <c r="G6">
        <f t="shared" ca="1" si="5"/>
        <v>0</v>
      </c>
      <c r="H6">
        <f t="shared" ca="1" si="6"/>
        <v>0</v>
      </c>
      <c r="I6">
        <f ca="1">IF(IFERROR(AND(H6=0,INDEX('App-txt'!$C:$C,L6)=INDEX('App-txt'!$C:$C,L5)),FALSE),0,L6)</f>
        <v>0</v>
      </c>
      <c r="J6">
        <f t="shared" ca="1" si="7"/>
        <v>18</v>
      </c>
      <c r="K6">
        <f ca="1">IF(INDEX('App-txt'!$A:$A,J6+1)=K$1,J6+1,0)</f>
        <v>19</v>
      </c>
      <c r="L6">
        <f ca="1">IF(H6=0,J6,IF(LEN(INDEX('App-txt'!$C:$C,J6-1))&gt;LEN(INDEX('App-txt'!$C:$C,J6)),J6-1,J6))</f>
        <v>18</v>
      </c>
      <c r="M6">
        <f ca="1">IFERROR(SEARCH(M$1,INDEX('App-txt'!$A$1:$G$2000,$L6,3)),0)</f>
        <v>0</v>
      </c>
      <c r="N6">
        <f ca="1">IFERROR(SEARCH(N$1,INDEX('App-txt'!$A$1:$G$2000,$L6,3)),0)</f>
        <v>0</v>
      </c>
    </row>
    <row r="7" spans="1:14" x14ac:dyDescent="0.3">
      <c r="A7" s="17">
        <f t="shared" ca="1" si="8"/>
        <v>1</v>
      </c>
      <c r="B7" s="17">
        <f t="shared" ca="1" si="0"/>
        <v>10</v>
      </c>
      <c r="C7" s="17">
        <f t="shared" ca="1" si="1"/>
        <v>29</v>
      </c>
      <c r="D7" s="17">
        <f t="shared" ca="1" si="2"/>
        <v>1</v>
      </c>
      <c r="E7" s="17">
        <f t="shared" ca="1" si="3"/>
        <v>21</v>
      </c>
      <c r="F7" s="16">
        <f t="shared" ca="1" si="4"/>
        <v>0</v>
      </c>
      <c r="G7">
        <f t="shared" ca="1" si="5"/>
        <v>0</v>
      </c>
      <c r="H7">
        <f t="shared" ca="1" si="6"/>
        <v>0</v>
      </c>
      <c r="I7">
        <f ca="1">IF(IFERROR(AND(H7=0,INDEX('App-txt'!$C:$C,L7)=INDEX('App-txt'!$C:$C,L6)),FALSE),0,L7)</f>
        <v>20</v>
      </c>
      <c r="J7">
        <f t="shared" ca="1" si="7"/>
        <v>20</v>
      </c>
      <c r="K7">
        <f ca="1">IF(INDEX('App-txt'!$A:$A,J7+1)=K$1,J7+1,0)</f>
        <v>0</v>
      </c>
      <c r="L7">
        <f ca="1">IF(H7=0,J7,IF(LEN(INDEX('App-txt'!$C:$C,J7-1))&gt;LEN(INDEX('App-txt'!$C:$C,J7)),J7-1,J7))</f>
        <v>20</v>
      </c>
      <c r="M7">
        <f ca="1">IFERROR(SEARCH(M$1,INDEX('App-txt'!$A$1:$G$2000,$L7,3)),0)</f>
        <v>0</v>
      </c>
      <c r="N7">
        <f ca="1">IFERROR(SEARCH(N$1,INDEX('App-txt'!$A$1:$G$2000,$L7,3)),0)</f>
        <v>0</v>
      </c>
    </row>
    <row r="8" spans="1:14" x14ac:dyDescent="0.3">
      <c r="A8" s="17">
        <f t="shared" ca="1" si="8"/>
        <v>1</v>
      </c>
      <c r="B8" s="17">
        <f t="shared" ca="1" si="0"/>
        <v>10</v>
      </c>
      <c r="C8" s="17">
        <f t="shared" ca="1" si="1"/>
        <v>29</v>
      </c>
      <c r="D8" s="17">
        <f t="shared" ca="1" si="2"/>
        <v>2</v>
      </c>
      <c r="E8" s="17">
        <f t="shared" ca="1" si="3"/>
        <v>41</v>
      </c>
      <c r="F8" s="16">
        <f t="shared" ca="1" si="4"/>
        <v>0</v>
      </c>
      <c r="G8">
        <f t="shared" ca="1" si="5"/>
        <v>20</v>
      </c>
      <c r="H8">
        <f t="shared" ca="1" si="6"/>
        <v>21</v>
      </c>
      <c r="I8">
        <f ca="1">IF(IFERROR(AND(H8=0,INDEX('App-txt'!$C:$C,L8)=INDEX('App-txt'!$C:$C,L7)),FALSE),0,L8)</f>
        <v>22</v>
      </c>
      <c r="J8">
        <f t="shared" ca="1" si="7"/>
        <v>22</v>
      </c>
      <c r="K8">
        <f ca="1">IF(INDEX('App-txt'!$A:$A,J8+1)=K$1,J8+1,0)</f>
        <v>23</v>
      </c>
      <c r="L8">
        <f ca="1">IF(H8=0,J8,IF(LEN(INDEX('App-txt'!$C:$C,J8-1))&gt;LEN(INDEX('App-txt'!$C:$C,J8)),J8-1,J8))</f>
        <v>22</v>
      </c>
      <c r="M8">
        <f ca="1">IFERROR(SEARCH(M$1,INDEX('App-txt'!$A$1:$G$2000,$L8,3)),0)</f>
        <v>4</v>
      </c>
      <c r="N8">
        <f ca="1">IFERROR(SEARCH(N$1,INDEX('App-txt'!$A$1:$G$2000,$L8,3)),0)</f>
        <v>8</v>
      </c>
    </row>
    <row r="9" spans="1:14" x14ac:dyDescent="0.3">
      <c r="A9" s="17">
        <f t="shared" ca="1" si="8"/>
        <v>1</v>
      </c>
      <c r="B9" s="17">
        <f t="shared" ca="1" si="0"/>
        <v>10</v>
      </c>
      <c r="C9" s="17">
        <f t="shared" ca="1" si="1"/>
        <v>29</v>
      </c>
      <c r="D9" s="17">
        <f t="shared" ca="1" si="2"/>
        <v>2</v>
      </c>
      <c r="E9" s="17">
        <f t="shared" ca="1" si="3"/>
        <v>41</v>
      </c>
      <c r="F9" s="16">
        <f t="shared" ca="1" si="4"/>
        <v>0</v>
      </c>
      <c r="G9">
        <f t="shared" ca="1" si="5"/>
        <v>0</v>
      </c>
      <c r="H9">
        <f t="shared" ca="1" si="6"/>
        <v>0</v>
      </c>
      <c r="I9">
        <f ca="1">IF(IFERROR(AND(H9=0,INDEX('App-txt'!$C:$C,L9)=INDEX('App-txt'!$C:$C,L8)),FALSE),0,L9)</f>
        <v>24</v>
      </c>
      <c r="J9">
        <f t="shared" ca="1" si="7"/>
        <v>24</v>
      </c>
      <c r="K9">
        <f ca="1">IF(INDEX('App-txt'!$A:$A,J9+1)=K$1,J9+1,0)</f>
        <v>25</v>
      </c>
      <c r="L9">
        <f ca="1">IF(H9=0,J9,IF(LEN(INDEX('App-txt'!$C:$C,J9-1))&gt;LEN(INDEX('App-txt'!$C:$C,J9)),J9-1,J9))</f>
        <v>24</v>
      </c>
      <c r="M9">
        <f ca="1">IFERROR(SEARCH(M$1,INDEX('App-txt'!$A$1:$G$2000,$L9,3)),0)</f>
        <v>0</v>
      </c>
      <c r="N9">
        <f ca="1">IFERROR(SEARCH(N$1,INDEX('App-txt'!$A$1:$G$2000,$L9,3)),0)</f>
        <v>0</v>
      </c>
    </row>
    <row r="10" spans="1:14" x14ac:dyDescent="0.3">
      <c r="A10" s="17">
        <f t="shared" ca="1" si="8"/>
        <v>1</v>
      </c>
      <c r="B10" s="17">
        <f t="shared" ca="1" si="0"/>
        <v>10</v>
      </c>
      <c r="C10" s="17">
        <f t="shared" ca="1" si="1"/>
        <v>29</v>
      </c>
      <c r="D10" s="17">
        <f t="shared" ca="1" si="2"/>
        <v>2</v>
      </c>
      <c r="E10" s="17">
        <f t="shared" ca="1" si="3"/>
        <v>41</v>
      </c>
      <c r="F10" s="16">
        <f t="shared" ca="1" si="4"/>
        <v>0</v>
      </c>
      <c r="G10">
        <f t="shared" ca="1" si="5"/>
        <v>0</v>
      </c>
      <c r="H10">
        <f t="shared" ca="1" si="6"/>
        <v>0</v>
      </c>
      <c r="I10">
        <f ca="1">IF(IFERROR(AND(H10=0,INDEX('App-txt'!$C:$C,L10)=INDEX('App-txt'!$C:$C,L9)),FALSE),0,L10)</f>
        <v>0</v>
      </c>
      <c r="J10">
        <f t="shared" ca="1" si="7"/>
        <v>26</v>
      </c>
      <c r="K10">
        <f ca="1">IF(INDEX('App-txt'!$A:$A,J10+1)=K$1,J10+1,0)</f>
        <v>27</v>
      </c>
      <c r="L10">
        <f ca="1">IF(H10=0,J10,IF(LEN(INDEX('App-txt'!$C:$C,J10-1))&gt;LEN(INDEX('App-txt'!$C:$C,J10)),J10-1,J10))</f>
        <v>26</v>
      </c>
      <c r="M10">
        <f ca="1">IFERROR(SEARCH(M$1,INDEX('App-txt'!$A$1:$G$2000,$L10,3)),0)</f>
        <v>0</v>
      </c>
      <c r="N10">
        <f ca="1">IFERROR(SEARCH(N$1,INDEX('App-txt'!$A$1:$G$2000,$L10,3)),0)</f>
        <v>0</v>
      </c>
    </row>
    <row r="11" spans="1:14" x14ac:dyDescent="0.3">
      <c r="A11" s="17">
        <f t="shared" ca="1" si="8"/>
        <v>1</v>
      </c>
      <c r="B11" s="17">
        <f t="shared" ca="1" si="0"/>
        <v>10</v>
      </c>
      <c r="C11" s="17">
        <f t="shared" ca="1" si="1"/>
        <v>29</v>
      </c>
      <c r="D11" s="17">
        <f t="shared" ca="1" si="2"/>
        <v>2</v>
      </c>
      <c r="E11" s="17">
        <f t="shared" ca="1" si="3"/>
        <v>41</v>
      </c>
      <c r="F11" s="16">
        <f t="shared" ca="1" si="4"/>
        <v>0</v>
      </c>
      <c r="G11">
        <f t="shared" ca="1" si="5"/>
        <v>0</v>
      </c>
      <c r="H11">
        <f t="shared" ca="1" si="6"/>
        <v>0</v>
      </c>
      <c r="I11">
        <f ca="1">IF(IFERROR(AND(H11=0,INDEX('App-txt'!$C:$C,L11)=INDEX('App-txt'!$C:$C,L10)),FALSE),0,L11)</f>
        <v>28</v>
      </c>
      <c r="J11">
        <f t="shared" ca="1" si="7"/>
        <v>28</v>
      </c>
      <c r="K11">
        <f ca="1">IF(INDEX('App-txt'!$A:$A,J11+1)=K$1,J11+1,0)</f>
        <v>0</v>
      </c>
      <c r="L11">
        <f ca="1">IF(H11=0,J11,IF(LEN(INDEX('App-txt'!$C:$C,J11-1))&gt;LEN(INDEX('App-txt'!$C:$C,J11)),J11-1,J11))</f>
        <v>28</v>
      </c>
      <c r="M11">
        <f ca="1">IFERROR(SEARCH(M$1,INDEX('App-txt'!$A$1:$G$2000,$L11,3)),0)</f>
        <v>0</v>
      </c>
      <c r="N11">
        <f ca="1">IFERROR(SEARCH(N$1,INDEX('App-txt'!$A$1:$G$2000,$L11,3)),0)</f>
        <v>0</v>
      </c>
    </row>
    <row r="12" spans="1:14" x14ac:dyDescent="0.3">
      <c r="A12" s="17">
        <f t="shared" ca="1" si="8"/>
        <v>1</v>
      </c>
      <c r="B12" s="17">
        <f t="shared" ca="1" si="0"/>
        <v>10</v>
      </c>
      <c r="C12" s="17">
        <f t="shared" ca="1" si="1"/>
        <v>29</v>
      </c>
      <c r="D12" s="17">
        <f t="shared" ca="1" si="2"/>
        <v>2</v>
      </c>
      <c r="E12" s="17">
        <f t="shared" ca="1" si="3"/>
        <v>41</v>
      </c>
      <c r="F12" s="16">
        <f t="shared" ca="1" si="4"/>
        <v>0</v>
      </c>
      <c r="G12">
        <f t="shared" ca="1" si="5"/>
        <v>28</v>
      </c>
      <c r="H12">
        <f t="shared" ca="1" si="6"/>
        <v>0</v>
      </c>
      <c r="I12">
        <f ca="1">IF(IFERROR(AND(H12=0,INDEX('App-txt'!$C:$C,L12)=INDEX('App-txt'!$C:$C,L11)),FALSE),0,L12)</f>
        <v>0</v>
      </c>
      <c r="J12">
        <f t="shared" ca="1" si="7"/>
        <v>0</v>
      </c>
      <c r="K12">
        <f ca="1">IF(INDEX('App-txt'!$A:$A,J12+1)=K$1,J12+1,0)</f>
        <v>0</v>
      </c>
      <c r="L12">
        <f ca="1">IF(H12=0,J12,IF(LEN(INDEX('App-txt'!$C:$C,J12-1))&gt;LEN(INDEX('App-txt'!$C:$C,J12)),J12-1,J12))</f>
        <v>0</v>
      </c>
      <c r="M12">
        <f ca="1">IFERROR(SEARCH(M$1,INDEX('App-txt'!$A$1:$G$2000,$L12,3)),0)</f>
        <v>7</v>
      </c>
      <c r="N12">
        <f ca="1">IFERROR(SEARCH(N$1,INDEX('App-txt'!$A$1:$G$2000,$L12,3)),0)</f>
        <v>11</v>
      </c>
    </row>
    <row r="13" spans="1:14" x14ac:dyDescent="0.3">
      <c r="A13" s="17">
        <f t="shared" ca="1" si="8"/>
        <v>1</v>
      </c>
      <c r="B13" s="17">
        <f t="shared" ca="1" si="0"/>
        <v>10</v>
      </c>
      <c r="C13" s="17">
        <f t="shared" ca="1" si="1"/>
        <v>29</v>
      </c>
      <c r="D13" s="17">
        <f t="shared" ca="1" si="2"/>
        <v>2</v>
      </c>
      <c r="E13" s="17">
        <f t="shared" ca="1" si="3"/>
        <v>41</v>
      </c>
      <c r="F13" s="16">
        <f t="shared" ca="1" si="4"/>
        <v>29</v>
      </c>
      <c r="G13">
        <f t="shared" ca="1" si="5"/>
        <v>0</v>
      </c>
      <c r="H13">
        <f t="shared" ca="1" si="6"/>
        <v>0</v>
      </c>
      <c r="I13">
        <f ca="1">IF(IFERROR(AND(H13=0,INDEX('App-txt'!$C:$C,L13)=INDEX('App-txt'!$C:$C,L12)),FALSE),0,L13)</f>
        <v>0</v>
      </c>
      <c r="J13">
        <f t="shared" ca="1" si="7"/>
        <v>0</v>
      </c>
      <c r="K13">
        <f ca="1">IF(INDEX('App-txt'!$A:$A,J13+1)=K$1,J13+1,0)</f>
        <v>0</v>
      </c>
      <c r="L13">
        <f ca="1">IF(H13=0,J13,IF(LEN(INDEX('App-txt'!$C:$C,J13-1))&gt;LEN(INDEX('App-txt'!$C:$C,J13)),J13-1,J13))</f>
        <v>0</v>
      </c>
      <c r="M13">
        <f ca="1">IFERROR(SEARCH(M$1,INDEX('App-txt'!$A$1:$G$2000,$L13,3)),0)</f>
        <v>0</v>
      </c>
      <c r="N13">
        <f ca="1">IFERROR(SEARCH(N$1,INDEX('App-txt'!$A$1:$G$2000,$L13,3)),0)</f>
        <v>0</v>
      </c>
    </row>
    <row r="14" spans="1:14" x14ac:dyDescent="0.3">
      <c r="A14" s="17">
        <f t="shared" ca="1" si="8"/>
        <v>2</v>
      </c>
      <c r="B14" s="17">
        <f t="shared" ca="1" si="0"/>
        <v>40</v>
      </c>
      <c r="C14" s="17">
        <f t="shared" ca="1" si="1"/>
        <v>67</v>
      </c>
      <c r="D14" s="17">
        <f t="shared" ca="1" si="2"/>
        <v>1</v>
      </c>
      <c r="E14" s="17">
        <f t="shared" ca="1" si="3"/>
        <v>49</v>
      </c>
      <c r="F14" s="16">
        <f t="shared" ca="1" si="4"/>
        <v>40</v>
      </c>
      <c r="G14">
        <f t="shared" ca="1" si="5"/>
        <v>40</v>
      </c>
      <c r="H14">
        <f t="shared" ca="1" si="6"/>
        <v>41</v>
      </c>
      <c r="I14">
        <f ca="1">IF(IFERROR(AND(H14=0,INDEX('App-txt'!$C:$C,L14)=INDEX('App-txt'!$C:$C,L13)),FALSE),0,L14)</f>
        <v>42</v>
      </c>
      <c r="J14">
        <f t="shared" ca="1" si="7"/>
        <v>42</v>
      </c>
      <c r="K14">
        <f ca="1">IF(INDEX('App-txt'!$A:$A,J14+1)=K$1,J14+1,0)</f>
        <v>43</v>
      </c>
      <c r="L14">
        <f ca="1">IF(H14=0,J14,IF(LEN(INDEX('App-txt'!$C:$C,J14-1))&gt;LEN(INDEX('App-txt'!$C:$C,J14)),J14-1,J14))</f>
        <v>42</v>
      </c>
      <c r="M14">
        <f ca="1">IFERROR(SEARCH(M$1,INDEX('App-txt'!$A$1:$G$2000,$L14,3)),0)</f>
        <v>12</v>
      </c>
      <c r="N14">
        <f ca="1">IFERROR(SEARCH(N$1,INDEX('App-txt'!$A$1:$G$2000,$L14,3)),0)</f>
        <v>23</v>
      </c>
    </row>
    <row r="15" spans="1:14" x14ac:dyDescent="0.3">
      <c r="A15" s="17">
        <f t="shared" ca="1" si="8"/>
        <v>2</v>
      </c>
      <c r="B15" s="17">
        <f t="shared" ca="1" si="0"/>
        <v>40</v>
      </c>
      <c r="C15" s="17">
        <f t="shared" ca="1" si="1"/>
        <v>67</v>
      </c>
      <c r="D15" s="17">
        <f t="shared" ca="1" si="2"/>
        <v>1</v>
      </c>
      <c r="E15" s="17">
        <f t="shared" ca="1" si="3"/>
        <v>49</v>
      </c>
      <c r="F15" s="16">
        <f t="shared" ca="1" si="4"/>
        <v>0</v>
      </c>
      <c r="G15">
        <f t="shared" ca="1" si="5"/>
        <v>0</v>
      </c>
      <c r="H15">
        <f t="shared" ca="1" si="6"/>
        <v>0</v>
      </c>
      <c r="I15">
        <f ca="1">IF(IFERROR(AND(H15=0,INDEX('App-txt'!$C:$C,L15)=INDEX('App-txt'!$C:$C,L14)),FALSE),0,L15)</f>
        <v>44</v>
      </c>
      <c r="J15">
        <f t="shared" ca="1" si="7"/>
        <v>44</v>
      </c>
      <c r="K15">
        <f ca="1">IF(INDEX('App-txt'!$A:$A,J15+1)=K$1,J15+1,0)</f>
        <v>45</v>
      </c>
      <c r="L15">
        <f ca="1">IF(H15=0,J15,IF(LEN(INDEX('App-txt'!$C:$C,J15-1))&gt;LEN(INDEX('App-txt'!$C:$C,J15)),J15-1,J15))</f>
        <v>44</v>
      </c>
      <c r="M15">
        <f ca="1">IFERROR(SEARCH(M$1,INDEX('App-txt'!$A$1:$G$2000,$L15,3)),0)</f>
        <v>0</v>
      </c>
      <c r="N15">
        <f ca="1">IFERROR(SEARCH(N$1,INDEX('App-txt'!$A$1:$G$2000,$L15,3)),0)</f>
        <v>0</v>
      </c>
    </row>
    <row r="16" spans="1:14" x14ac:dyDescent="0.3">
      <c r="A16" s="17">
        <f t="shared" ca="1" si="8"/>
        <v>2</v>
      </c>
      <c r="B16" s="17">
        <f t="shared" ca="1" si="0"/>
        <v>40</v>
      </c>
      <c r="C16" s="17">
        <f t="shared" ca="1" si="1"/>
        <v>67</v>
      </c>
      <c r="D16" s="17">
        <f t="shared" ca="1" si="2"/>
        <v>1</v>
      </c>
      <c r="E16" s="17">
        <f t="shared" ca="1" si="3"/>
        <v>49</v>
      </c>
      <c r="F16" s="16">
        <f t="shared" ca="1" si="4"/>
        <v>0</v>
      </c>
      <c r="G16">
        <f t="shared" ca="1" si="5"/>
        <v>0</v>
      </c>
      <c r="H16">
        <f t="shared" ca="1" si="6"/>
        <v>0</v>
      </c>
      <c r="I16">
        <f ca="1">IF(IFERROR(AND(H16=0,INDEX('App-txt'!$C:$C,L16)=INDEX('App-txt'!$C:$C,L15)),FALSE),0,L16)</f>
        <v>0</v>
      </c>
      <c r="J16">
        <f t="shared" ca="1" si="7"/>
        <v>46</v>
      </c>
      <c r="K16">
        <f ca="1">IF(INDEX('App-txt'!$A:$A,J16+1)=K$1,J16+1,0)</f>
        <v>47</v>
      </c>
      <c r="L16">
        <f ca="1">IF(H16=0,J16,IF(LEN(INDEX('App-txt'!$C:$C,J16-1))&gt;LEN(INDEX('App-txt'!$C:$C,J16)),J16-1,J16))</f>
        <v>46</v>
      </c>
      <c r="M16">
        <f ca="1">IFERROR(SEARCH(M$1,INDEX('App-txt'!$A$1:$G$2000,$L16,3)),0)</f>
        <v>0</v>
      </c>
      <c r="N16">
        <f ca="1">IFERROR(SEARCH(N$1,INDEX('App-txt'!$A$1:$G$2000,$L16,3)),0)</f>
        <v>0</v>
      </c>
    </row>
    <row r="17" spans="1:14" x14ac:dyDescent="0.3">
      <c r="A17" s="17">
        <f t="shared" ca="1" si="8"/>
        <v>2</v>
      </c>
      <c r="B17" s="17">
        <f t="shared" ca="1" si="0"/>
        <v>40</v>
      </c>
      <c r="C17" s="17">
        <f t="shared" ca="1" si="1"/>
        <v>67</v>
      </c>
      <c r="D17" s="17">
        <f t="shared" ca="1" si="2"/>
        <v>1</v>
      </c>
      <c r="E17" s="17">
        <f t="shared" ca="1" si="3"/>
        <v>49</v>
      </c>
      <c r="F17" s="16">
        <f t="shared" ca="1" si="4"/>
        <v>0</v>
      </c>
      <c r="G17">
        <f t="shared" ca="1" si="5"/>
        <v>0</v>
      </c>
      <c r="H17">
        <f t="shared" ca="1" si="6"/>
        <v>0</v>
      </c>
      <c r="I17">
        <f ca="1">IF(IFERROR(AND(H17=0,INDEX('App-txt'!$C:$C,L17)=INDEX('App-txt'!$C:$C,L16)),FALSE),0,L17)</f>
        <v>48</v>
      </c>
      <c r="J17">
        <f t="shared" ca="1" si="7"/>
        <v>48</v>
      </c>
      <c r="K17">
        <f ca="1">IF(INDEX('App-txt'!$A:$A,J17+1)=K$1,J17+1,0)</f>
        <v>0</v>
      </c>
      <c r="L17">
        <f ca="1">IF(H17=0,J17,IF(LEN(INDEX('App-txt'!$C:$C,J17-1))&gt;LEN(INDEX('App-txt'!$C:$C,J17)),J17-1,J17))</f>
        <v>48</v>
      </c>
      <c r="M17">
        <f ca="1">IFERROR(SEARCH(M$1,INDEX('App-txt'!$A$1:$G$2000,$L17,3)),0)</f>
        <v>0</v>
      </c>
      <c r="N17">
        <f ca="1">IFERROR(SEARCH(N$1,INDEX('App-txt'!$A$1:$G$2000,$L17,3)),0)</f>
        <v>0</v>
      </c>
    </row>
    <row r="18" spans="1:14" x14ac:dyDescent="0.3">
      <c r="A18" s="17">
        <f t="shared" ca="1" si="8"/>
        <v>2</v>
      </c>
      <c r="B18" s="17">
        <f t="shared" ca="1" si="0"/>
        <v>40</v>
      </c>
      <c r="C18" s="17">
        <f t="shared" ca="1" si="1"/>
        <v>67</v>
      </c>
      <c r="D18" s="17">
        <f t="shared" ca="1" si="2"/>
        <v>2</v>
      </c>
      <c r="E18" s="17">
        <f t="shared" ca="1" si="3"/>
        <v>79</v>
      </c>
      <c r="F18" s="16">
        <f t="shared" ca="1" si="4"/>
        <v>0</v>
      </c>
      <c r="G18">
        <f t="shared" ca="1" si="5"/>
        <v>48</v>
      </c>
      <c r="H18">
        <f t="shared" ca="1" si="6"/>
        <v>49</v>
      </c>
      <c r="I18">
        <f ca="1">IF(IFERROR(AND(H18=0,INDEX('App-txt'!$C:$C,L18)=INDEX('App-txt'!$C:$C,L17)),FALSE),0,L18)</f>
        <v>50</v>
      </c>
      <c r="J18">
        <f t="shared" ca="1" si="7"/>
        <v>50</v>
      </c>
      <c r="K18">
        <f ca="1">IF(INDEX('App-txt'!$A:$A,J18+1)=K$1,J18+1,0)</f>
        <v>51</v>
      </c>
      <c r="L18">
        <f ca="1">IF(H18=0,J18,IF(LEN(INDEX('App-txt'!$C:$C,J18-1))&gt;LEN(INDEX('App-txt'!$C:$C,J18)),J18-1,J18))</f>
        <v>50</v>
      </c>
      <c r="M18">
        <f ca="1">IFERROR(SEARCH(M$1,INDEX('App-txt'!$A$1:$G$2000,$L18,3)),0)</f>
        <v>9</v>
      </c>
      <c r="N18">
        <f ca="1">IFERROR(SEARCH(N$1,INDEX('App-txt'!$A$1:$G$2000,$L18,3)),0)</f>
        <v>17</v>
      </c>
    </row>
    <row r="19" spans="1:14" x14ac:dyDescent="0.3">
      <c r="A19" s="17">
        <f t="shared" ca="1" si="8"/>
        <v>2</v>
      </c>
      <c r="B19" s="17">
        <f t="shared" ca="1" si="0"/>
        <v>40</v>
      </c>
      <c r="C19" s="17">
        <f t="shared" ca="1" si="1"/>
        <v>67</v>
      </c>
      <c r="D19" s="17">
        <f t="shared" ca="1" si="2"/>
        <v>2</v>
      </c>
      <c r="E19" s="17">
        <f t="shared" ca="1" si="3"/>
        <v>79</v>
      </c>
      <c r="F19" s="16">
        <f t="shared" ca="1" si="4"/>
        <v>0</v>
      </c>
      <c r="G19">
        <f t="shared" ca="1" si="5"/>
        <v>0</v>
      </c>
      <c r="H19">
        <f t="shared" ca="1" si="6"/>
        <v>0</v>
      </c>
      <c r="I19">
        <f ca="1">IF(IFERROR(AND(H19=0,INDEX('App-txt'!$C:$C,L19)=INDEX('App-txt'!$C:$C,L18)),FALSE),0,L19)</f>
        <v>52</v>
      </c>
      <c r="J19">
        <f t="shared" ca="1" si="7"/>
        <v>52</v>
      </c>
      <c r="K19">
        <f ca="1">IF(INDEX('App-txt'!$A:$A,J19+1)=K$1,J19+1,0)</f>
        <v>53</v>
      </c>
      <c r="L19">
        <f ca="1">IF(H19=0,J19,IF(LEN(INDEX('App-txt'!$C:$C,J19-1))&gt;LEN(INDEX('App-txt'!$C:$C,J19)),J19-1,J19))</f>
        <v>52</v>
      </c>
      <c r="M19">
        <f ca="1">IFERROR(SEARCH(M$1,INDEX('App-txt'!$A$1:$G$2000,$L19,3)),0)</f>
        <v>0</v>
      </c>
      <c r="N19">
        <f ca="1">IFERROR(SEARCH(N$1,INDEX('App-txt'!$A$1:$G$2000,$L19,3)),0)</f>
        <v>0</v>
      </c>
    </row>
    <row r="20" spans="1:14" x14ac:dyDescent="0.3">
      <c r="A20" s="17">
        <f t="shared" ca="1" si="8"/>
        <v>2</v>
      </c>
      <c r="B20" s="17">
        <f t="shared" ca="1" si="0"/>
        <v>40</v>
      </c>
      <c r="C20" s="17">
        <f t="shared" ca="1" si="1"/>
        <v>67</v>
      </c>
      <c r="D20" s="17">
        <f t="shared" ca="1" si="2"/>
        <v>2</v>
      </c>
      <c r="E20" s="17">
        <f t="shared" ca="1" si="3"/>
        <v>79</v>
      </c>
      <c r="F20" s="16">
        <f t="shared" ca="1" si="4"/>
        <v>0</v>
      </c>
      <c r="G20">
        <f t="shared" ca="1" si="5"/>
        <v>0</v>
      </c>
      <c r="H20">
        <f t="shared" ca="1" si="6"/>
        <v>0</v>
      </c>
      <c r="I20">
        <f ca="1">IF(IFERROR(AND(H20=0,INDEX('App-txt'!$C:$C,L20)=INDEX('App-txt'!$C:$C,L19)),FALSE),0,L20)</f>
        <v>0</v>
      </c>
      <c r="J20">
        <f t="shared" ca="1" si="7"/>
        <v>54</v>
      </c>
      <c r="K20">
        <f ca="1">IF(INDEX('App-txt'!$A:$A,J20+1)=K$1,J20+1,0)</f>
        <v>55</v>
      </c>
      <c r="L20">
        <f ca="1">IF(H20=0,J20,IF(LEN(INDEX('App-txt'!$C:$C,J20-1))&gt;LEN(INDEX('App-txt'!$C:$C,J20)),J20-1,J20))</f>
        <v>54</v>
      </c>
      <c r="M20">
        <f ca="1">IFERROR(SEARCH(M$1,INDEX('App-txt'!$A$1:$G$2000,$L20,3)),0)</f>
        <v>0</v>
      </c>
      <c r="N20">
        <f ca="1">IFERROR(SEARCH(N$1,INDEX('App-txt'!$A$1:$G$2000,$L20,3)),0)</f>
        <v>0</v>
      </c>
    </row>
    <row r="21" spans="1:14" x14ac:dyDescent="0.3">
      <c r="A21" s="17">
        <f t="shared" ca="1" si="8"/>
        <v>2</v>
      </c>
      <c r="B21" s="17">
        <f t="shared" ca="1" si="0"/>
        <v>40</v>
      </c>
      <c r="C21" s="17">
        <f t="shared" ca="1" si="1"/>
        <v>67</v>
      </c>
      <c r="D21" s="17">
        <f t="shared" ca="1" si="2"/>
        <v>2</v>
      </c>
      <c r="E21" s="17">
        <f t="shared" ca="1" si="3"/>
        <v>79</v>
      </c>
      <c r="F21" s="16">
        <f t="shared" ca="1" si="4"/>
        <v>0</v>
      </c>
      <c r="G21">
        <f t="shared" ca="1" si="5"/>
        <v>0</v>
      </c>
      <c r="H21">
        <f t="shared" ca="1" si="6"/>
        <v>0</v>
      </c>
      <c r="I21">
        <f ca="1">IF(IFERROR(AND(H21=0,INDEX('App-txt'!$C:$C,L21)=INDEX('App-txt'!$C:$C,L20)),FALSE),0,L21)</f>
        <v>0</v>
      </c>
      <c r="J21">
        <f t="shared" ca="1" si="7"/>
        <v>56</v>
      </c>
      <c r="K21">
        <f ca="1">IF(INDEX('App-txt'!$A:$A,J21+1)=K$1,J21+1,0)</f>
        <v>57</v>
      </c>
      <c r="L21">
        <f ca="1">IF(H21=0,J21,IF(LEN(INDEX('App-txt'!$C:$C,J21-1))&gt;LEN(INDEX('App-txt'!$C:$C,J21)),J21-1,J21))</f>
        <v>56</v>
      </c>
      <c r="M21">
        <f ca="1">IFERROR(SEARCH(M$1,INDEX('App-txt'!$A$1:$G$2000,$L21,3)),0)</f>
        <v>0</v>
      </c>
      <c r="N21">
        <f ca="1">IFERROR(SEARCH(N$1,INDEX('App-txt'!$A$1:$G$2000,$L21,3)),0)</f>
        <v>0</v>
      </c>
    </row>
    <row r="22" spans="1:14" x14ac:dyDescent="0.3">
      <c r="A22" s="17">
        <f t="shared" ca="1" si="8"/>
        <v>2</v>
      </c>
      <c r="B22" s="17">
        <f t="shared" ca="1" si="0"/>
        <v>40</v>
      </c>
      <c r="C22" s="17">
        <f t="shared" ca="1" si="1"/>
        <v>67</v>
      </c>
      <c r="D22" s="17">
        <f t="shared" ca="1" si="2"/>
        <v>2</v>
      </c>
      <c r="E22" s="17">
        <f t="shared" ca="1" si="3"/>
        <v>79</v>
      </c>
      <c r="F22" s="16">
        <f t="shared" ca="1" si="4"/>
        <v>0</v>
      </c>
      <c r="G22">
        <f t="shared" ca="1" si="5"/>
        <v>0</v>
      </c>
      <c r="H22">
        <f t="shared" ca="1" si="6"/>
        <v>0</v>
      </c>
      <c r="I22">
        <f ca="1">IF(IFERROR(AND(H22=0,INDEX('App-txt'!$C:$C,L22)=INDEX('App-txt'!$C:$C,L21)),FALSE),0,L22)</f>
        <v>0</v>
      </c>
      <c r="J22">
        <f t="shared" ca="1" si="7"/>
        <v>58</v>
      </c>
      <c r="K22">
        <f ca="1">IF(INDEX('App-txt'!$A:$A,J22+1)=K$1,J22+1,0)</f>
        <v>59</v>
      </c>
      <c r="L22">
        <f ca="1">IF(H22=0,J22,IF(LEN(INDEX('App-txt'!$C:$C,J22-1))&gt;LEN(INDEX('App-txt'!$C:$C,J22)),J22-1,J22))</f>
        <v>58</v>
      </c>
      <c r="M22">
        <f ca="1">IFERROR(SEARCH(M$1,INDEX('App-txt'!$A$1:$G$2000,$L22,3)),0)</f>
        <v>0</v>
      </c>
      <c r="N22">
        <f ca="1">IFERROR(SEARCH(N$1,INDEX('App-txt'!$A$1:$G$2000,$L22,3)),0)</f>
        <v>0</v>
      </c>
    </row>
    <row r="23" spans="1:14" x14ac:dyDescent="0.3">
      <c r="A23" s="17">
        <f t="shared" ca="1" si="8"/>
        <v>2</v>
      </c>
      <c r="B23" s="17">
        <f t="shared" ca="1" si="0"/>
        <v>40</v>
      </c>
      <c r="C23" s="17">
        <f t="shared" ca="1" si="1"/>
        <v>67</v>
      </c>
      <c r="D23" s="17">
        <f t="shared" ca="1" si="2"/>
        <v>2</v>
      </c>
      <c r="E23" s="17">
        <f t="shared" ca="1" si="3"/>
        <v>79</v>
      </c>
      <c r="F23" s="16">
        <f t="shared" ca="1" si="4"/>
        <v>0</v>
      </c>
      <c r="G23">
        <f t="shared" ca="1" si="5"/>
        <v>0</v>
      </c>
      <c r="H23">
        <f t="shared" ca="1" si="6"/>
        <v>0</v>
      </c>
      <c r="I23">
        <f ca="1">IF(IFERROR(AND(H23=0,INDEX('App-txt'!$C:$C,L23)=INDEX('App-txt'!$C:$C,L22)),FALSE),0,L23)</f>
        <v>0</v>
      </c>
      <c r="J23">
        <f t="shared" ca="1" si="7"/>
        <v>60</v>
      </c>
      <c r="K23">
        <f ca="1">IF(INDEX('App-txt'!$A:$A,J23+1)=K$1,J23+1,0)</f>
        <v>61</v>
      </c>
      <c r="L23">
        <f ca="1">IF(H23=0,J23,IF(LEN(INDEX('App-txt'!$C:$C,J23-1))&gt;LEN(INDEX('App-txt'!$C:$C,J23)),J23-1,J23))</f>
        <v>60</v>
      </c>
      <c r="M23">
        <f ca="1">IFERROR(SEARCH(M$1,INDEX('App-txt'!$A$1:$G$2000,$L23,3)),0)</f>
        <v>0</v>
      </c>
      <c r="N23">
        <f ca="1">IFERROR(SEARCH(N$1,INDEX('App-txt'!$A$1:$G$2000,$L23,3)),0)</f>
        <v>0</v>
      </c>
    </row>
    <row r="24" spans="1:14" x14ac:dyDescent="0.3">
      <c r="A24" s="17">
        <f t="shared" ca="1" si="8"/>
        <v>2</v>
      </c>
      <c r="B24" s="17">
        <f t="shared" ca="1" si="0"/>
        <v>40</v>
      </c>
      <c r="C24" s="17">
        <f t="shared" ca="1" si="1"/>
        <v>67</v>
      </c>
      <c r="D24" s="17">
        <f t="shared" ca="1" si="2"/>
        <v>2</v>
      </c>
      <c r="E24" s="17">
        <f t="shared" ca="1" si="3"/>
        <v>79</v>
      </c>
      <c r="F24" s="16">
        <f t="shared" ca="1" si="4"/>
        <v>0</v>
      </c>
      <c r="G24">
        <f t="shared" ca="1" si="5"/>
        <v>0</v>
      </c>
      <c r="H24">
        <f t="shared" ca="1" si="6"/>
        <v>0</v>
      </c>
      <c r="I24">
        <f ca="1">IF(IFERROR(AND(H24=0,INDEX('App-txt'!$C:$C,L24)=INDEX('App-txt'!$C:$C,L23)),FALSE),0,L24)</f>
        <v>0</v>
      </c>
      <c r="J24">
        <f t="shared" ca="1" si="7"/>
        <v>62</v>
      </c>
      <c r="K24">
        <f ca="1">IF(INDEX('App-txt'!$A:$A,J24+1)=K$1,J24+1,0)</f>
        <v>63</v>
      </c>
      <c r="L24">
        <f ca="1">IF(H24=0,J24,IF(LEN(INDEX('App-txt'!$C:$C,J24-1))&gt;LEN(INDEX('App-txt'!$C:$C,J24)),J24-1,J24))</f>
        <v>62</v>
      </c>
      <c r="M24">
        <f ca="1">IFERROR(SEARCH(M$1,INDEX('App-txt'!$A$1:$G$2000,$L24,3)),0)</f>
        <v>0</v>
      </c>
      <c r="N24">
        <f ca="1">IFERROR(SEARCH(N$1,INDEX('App-txt'!$A$1:$G$2000,$L24,3)),0)</f>
        <v>0</v>
      </c>
    </row>
    <row r="25" spans="1:14" x14ac:dyDescent="0.3">
      <c r="A25" s="17">
        <f t="shared" ca="1" si="8"/>
        <v>2</v>
      </c>
      <c r="B25" s="17">
        <f t="shared" ca="1" si="0"/>
        <v>40</v>
      </c>
      <c r="C25" s="17">
        <f t="shared" ca="1" si="1"/>
        <v>67</v>
      </c>
      <c r="D25" s="17">
        <f t="shared" ca="1" si="2"/>
        <v>2</v>
      </c>
      <c r="E25" s="17">
        <f t="shared" ca="1" si="3"/>
        <v>79</v>
      </c>
      <c r="F25" s="16">
        <f t="shared" ca="1" si="4"/>
        <v>0</v>
      </c>
      <c r="G25">
        <f t="shared" ca="1" si="5"/>
        <v>0</v>
      </c>
      <c r="H25">
        <f t="shared" ca="1" si="6"/>
        <v>0</v>
      </c>
      <c r="I25">
        <f ca="1">IF(IFERROR(AND(H25=0,INDEX('App-txt'!$C:$C,L25)=INDEX('App-txt'!$C:$C,L24)),FALSE),0,L25)</f>
        <v>0</v>
      </c>
      <c r="J25">
        <f t="shared" ca="1" si="7"/>
        <v>64</v>
      </c>
      <c r="K25">
        <f ca="1">IF(INDEX('App-txt'!$A:$A,J25+1)=K$1,J25+1,0)</f>
        <v>65</v>
      </c>
      <c r="L25">
        <f ca="1">IF(H25=0,J25,IF(LEN(INDEX('App-txt'!$C:$C,J25-1))&gt;LEN(INDEX('App-txt'!$C:$C,J25)),J25-1,J25))</f>
        <v>64</v>
      </c>
      <c r="M25">
        <f ca="1">IFERROR(SEARCH(M$1,INDEX('App-txt'!$A$1:$G$2000,$L25,3)),0)</f>
        <v>0</v>
      </c>
      <c r="N25">
        <f ca="1">IFERROR(SEARCH(N$1,INDEX('App-txt'!$A$1:$G$2000,$L25,3)),0)</f>
        <v>0</v>
      </c>
    </row>
    <row r="26" spans="1:14" x14ac:dyDescent="0.3">
      <c r="A26" s="17">
        <f t="shared" ca="1" si="8"/>
        <v>2</v>
      </c>
      <c r="B26" s="17">
        <f t="shared" ca="1" si="0"/>
        <v>40</v>
      </c>
      <c r="C26" s="17">
        <f t="shared" ca="1" si="1"/>
        <v>67</v>
      </c>
      <c r="D26" s="17">
        <f t="shared" ca="1" si="2"/>
        <v>2</v>
      </c>
      <c r="E26" s="17">
        <f t="shared" ca="1" si="3"/>
        <v>79</v>
      </c>
      <c r="F26" s="16">
        <f t="shared" ca="1" si="4"/>
        <v>0</v>
      </c>
      <c r="G26">
        <f t="shared" ca="1" si="5"/>
        <v>0</v>
      </c>
      <c r="H26">
        <f t="shared" ca="1" si="6"/>
        <v>0</v>
      </c>
      <c r="I26">
        <f ca="1">IF(IFERROR(AND(H26=0,INDEX('App-txt'!$C:$C,L26)=INDEX('App-txt'!$C:$C,L25)),FALSE),0,L26)</f>
        <v>66</v>
      </c>
      <c r="J26">
        <f t="shared" ca="1" si="7"/>
        <v>66</v>
      </c>
      <c r="K26">
        <f ca="1">IF(INDEX('App-txt'!$A:$A,J26+1)=K$1,J26+1,0)</f>
        <v>0</v>
      </c>
      <c r="L26">
        <f ca="1">IF(H26=0,J26,IF(LEN(INDEX('App-txt'!$C:$C,J26-1))&gt;LEN(INDEX('App-txt'!$C:$C,J26)),J26-1,J26))</f>
        <v>66</v>
      </c>
      <c r="M26">
        <f ca="1">IFERROR(SEARCH(M$1,INDEX('App-txt'!$A$1:$G$2000,$L26,3)),0)</f>
        <v>0</v>
      </c>
      <c r="N26">
        <f ca="1">IFERROR(SEARCH(N$1,INDEX('App-txt'!$A$1:$G$2000,$L26,3)),0)</f>
        <v>0</v>
      </c>
    </row>
    <row r="27" spans="1:14" x14ac:dyDescent="0.3">
      <c r="A27" s="17">
        <f t="shared" ca="1" si="8"/>
        <v>2</v>
      </c>
      <c r="B27" s="17">
        <f t="shared" ca="1" si="0"/>
        <v>40</v>
      </c>
      <c r="C27" s="17">
        <f t="shared" ca="1" si="1"/>
        <v>67</v>
      </c>
      <c r="D27" s="17">
        <f t="shared" ca="1" si="2"/>
        <v>2</v>
      </c>
      <c r="E27" s="17">
        <f t="shared" ca="1" si="3"/>
        <v>79</v>
      </c>
      <c r="F27" s="16">
        <f t="shared" ca="1" si="4"/>
        <v>0</v>
      </c>
      <c r="G27">
        <f t="shared" ca="1" si="5"/>
        <v>66</v>
      </c>
      <c r="H27">
        <f t="shared" ca="1" si="6"/>
        <v>0</v>
      </c>
      <c r="I27">
        <f ca="1">IF(IFERROR(AND(H27=0,INDEX('App-txt'!$C:$C,L27)=INDEX('App-txt'!$C:$C,L26)),FALSE),0,L27)</f>
        <v>0</v>
      </c>
      <c r="J27">
        <f t="shared" ca="1" si="7"/>
        <v>0</v>
      </c>
      <c r="K27">
        <f ca="1">IF(INDEX('App-txt'!$A:$A,J27+1)=K$1,J27+1,0)</f>
        <v>0</v>
      </c>
      <c r="L27">
        <f ca="1">IF(H27=0,J27,IF(LEN(INDEX('App-txt'!$C:$C,J27-1))&gt;LEN(INDEX('App-txt'!$C:$C,J27)),J27-1,J27))</f>
        <v>0</v>
      </c>
      <c r="M27">
        <f ca="1">IFERROR(SEARCH(M$1,INDEX('App-txt'!$A$1:$G$2000,$L27,3)),0)</f>
        <v>0</v>
      </c>
      <c r="N27">
        <f ca="1">IFERROR(SEARCH(N$1,INDEX('App-txt'!$A$1:$G$2000,$L27,3)),0)</f>
        <v>0</v>
      </c>
    </row>
    <row r="28" spans="1:14" x14ac:dyDescent="0.3">
      <c r="A28" s="17">
        <f t="shared" ca="1" si="8"/>
        <v>2</v>
      </c>
      <c r="B28" s="17">
        <f t="shared" ca="1" si="0"/>
        <v>40</v>
      </c>
      <c r="C28" s="17">
        <f t="shared" ca="1" si="1"/>
        <v>67</v>
      </c>
      <c r="D28" s="17">
        <f t="shared" ca="1" si="2"/>
        <v>2</v>
      </c>
      <c r="E28" s="17">
        <f t="shared" ca="1" si="3"/>
        <v>79</v>
      </c>
      <c r="F28" s="16">
        <f t="shared" ca="1" si="4"/>
        <v>67</v>
      </c>
      <c r="G28">
        <f t="shared" ca="1" si="5"/>
        <v>0</v>
      </c>
      <c r="H28">
        <f t="shared" ca="1" si="6"/>
        <v>0</v>
      </c>
      <c r="I28">
        <f ca="1">IF(IFERROR(AND(H28=0,INDEX('App-txt'!$C:$C,L28)=INDEX('App-txt'!$C:$C,L27)),FALSE),0,L28)</f>
        <v>0</v>
      </c>
      <c r="J28">
        <f t="shared" ca="1" si="7"/>
        <v>0</v>
      </c>
      <c r="K28">
        <f ca="1">IF(INDEX('App-txt'!$A:$A,J28+1)=K$1,J28+1,0)</f>
        <v>0</v>
      </c>
      <c r="L28">
        <f ca="1">IF(H28=0,J28,IF(LEN(INDEX('App-txt'!$C:$C,J28-1))&gt;LEN(INDEX('App-txt'!$C:$C,J28)),J28-1,J28))</f>
        <v>0</v>
      </c>
      <c r="M28">
        <f ca="1">IFERROR(SEARCH(M$1,INDEX('App-txt'!$A$1:$G$2000,$L28,3)),0)</f>
        <v>0</v>
      </c>
      <c r="N28">
        <f ca="1">IFERROR(SEARCH(N$1,INDEX('App-txt'!$A$1:$G$2000,$L28,3)),0)</f>
        <v>0</v>
      </c>
    </row>
    <row r="29" spans="1:14" x14ac:dyDescent="0.3">
      <c r="A29" s="17">
        <f t="shared" ca="1" si="8"/>
        <v>3</v>
      </c>
      <c r="B29" s="17">
        <f t="shared" ca="1" si="0"/>
        <v>78</v>
      </c>
      <c r="C29" s="17">
        <f t="shared" ca="1" si="1"/>
        <v>97</v>
      </c>
      <c r="D29" s="17">
        <f t="shared" ca="1" si="2"/>
        <v>1</v>
      </c>
      <c r="E29" s="17">
        <f t="shared" ca="1" si="3"/>
        <v>89</v>
      </c>
      <c r="F29" s="16">
        <f t="shared" ca="1" si="4"/>
        <v>78</v>
      </c>
      <c r="G29">
        <f t="shared" ca="1" si="5"/>
        <v>78</v>
      </c>
      <c r="H29">
        <f t="shared" ca="1" si="6"/>
        <v>79</v>
      </c>
      <c r="I29">
        <f ca="1">IF(IFERROR(AND(H29=0,INDEX('App-txt'!$C:$C,L29)=INDEX('App-txt'!$C:$C,L28)),FALSE),0,L29)</f>
        <v>80</v>
      </c>
      <c r="J29">
        <f t="shared" ca="1" si="7"/>
        <v>80</v>
      </c>
      <c r="K29">
        <f ca="1">IF(INDEX('App-txt'!$A:$A,J29+1)=K$1,J29+1,0)</f>
        <v>81</v>
      </c>
      <c r="L29">
        <f ca="1">IF(H29=0,J29,IF(LEN(INDEX('App-txt'!$C:$C,J29-1))&gt;LEN(INDEX('App-txt'!$C:$C,J29)),J29-1,J29))</f>
        <v>80</v>
      </c>
      <c r="M29">
        <f ca="1">IFERROR(SEARCH(M$1,INDEX('App-txt'!$A$1:$G$2000,$L29,3)),0)</f>
        <v>7</v>
      </c>
      <c r="N29">
        <f ca="1">IFERROR(SEARCH(N$1,INDEX('App-txt'!$A$1:$G$2000,$L29,3)),0)</f>
        <v>11</v>
      </c>
    </row>
    <row r="30" spans="1:14" x14ac:dyDescent="0.3">
      <c r="A30" s="17">
        <f t="shared" ca="1" si="8"/>
        <v>3</v>
      </c>
      <c r="B30" s="17">
        <f t="shared" ca="1" si="0"/>
        <v>78</v>
      </c>
      <c r="C30" s="17">
        <f t="shared" ca="1" si="1"/>
        <v>97</v>
      </c>
      <c r="D30" s="17">
        <f t="shared" ca="1" si="2"/>
        <v>1</v>
      </c>
      <c r="E30" s="17">
        <f t="shared" ca="1" si="3"/>
        <v>89</v>
      </c>
      <c r="F30" s="16">
        <f t="shared" ca="1" si="4"/>
        <v>0</v>
      </c>
      <c r="G30">
        <f t="shared" ca="1" si="5"/>
        <v>0</v>
      </c>
      <c r="H30">
        <f t="shared" ca="1" si="6"/>
        <v>0</v>
      </c>
      <c r="I30">
        <f ca="1">IF(IFERROR(AND(H30=0,INDEX('App-txt'!$C:$C,L30)=INDEX('App-txt'!$C:$C,L29)),FALSE),0,L30)</f>
        <v>82</v>
      </c>
      <c r="J30">
        <f t="shared" ca="1" si="7"/>
        <v>82</v>
      </c>
      <c r="K30">
        <f ca="1">IF(INDEX('App-txt'!$A:$A,J30+1)=K$1,J30+1,0)</f>
        <v>83</v>
      </c>
      <c r="L30">
        <f ca="1">IF(H30=0,J30,IF(LEN(INDEX('App-txt'!$C:$C,J30-1))&gt;LEN(INDEX('App-txt'!$C:$C,J30)),J30-1,J30))</f>
        <v>82</v>
      </c>
      <c r="M30">
        <f ca="1">IFERROR(SEARCH(M$1,INDEX('App-txt'!$A$1:$G$2000,$L30,3)),0)</f>
        <v>0</v>
      </c>
      <c r="N30">
        <f ca="1">IFERROR(SEARCH(N$1,INDEX('App-txt'!$A$1:$G$2000,$L30,3)),0)</f>
        <v>0</v>
      </c>
    </row>
    <row r="31" spans="1:14" x14ac:dyDescent="0.3">
      <c r="A31" s="17">
        <f t="shared" ca="1" si="8"/>
        <v>3</v>
      </c>
      <c r="B31" s="17">
        <f t="shared" ca="1" si="0"/>
        <v>78</v>
      </c>
      <c r="C31" s="17">
        <f t="shared" ca="1" si="1"/>
        <v>97</v>
      </c>
      <c r="D31" s="17">
        <f t="shared" ca="1" si="2"/>
        <v>1</v>
      </c>
      <c r="E31" s="17">
        <f t="shared" ca="1" si="3"/>
        <v>89</v>
      </c>
      <c r="F31" s="16">
        <f t="shared" ca="1" si="4"/>
        <v>0</v>
      </c>
      <c r="G31">
        <f t="shared" ca="1" si="5"/>
        <v>0</v>
      </c>
      <c r="H31">
        <f t="shared" ca="1" si="6"/>
        <v>0</v>
      </c>
      <c r="I31">
        <f ca="1">IF(IFERROR(AND(H31=0,INDEX('App-txt'!$C:$C,L31)=INDEX('App-txt'!$C:$C,L30)),FALSE),0,L31)</f>
        <v>0</v>
      </c>
      <c r="J31">
        <f t="shared" ca="1" si="7"/>
        <v>84</v>
      </c>
      <c r="K31">
        <f ca="1">IF(INDEX('App-txt'!$A:$A,J31+1)=K$1,J31+1,0)</f>
        <v>85</v>
      </c>
      <c r="L31">
        <f ca="1">IF(H31=0,J31,IF(LEN(INDEX('App-txt'!$C:$C,J31-1))&gt;LEN(INDEX('App-txt'!$C:$C,J31)),J31-1,J31))</f>
        <v>84</v>
      </c>
      <c r="M31">
        <f ca="1">IFERROR(SEARCH(M$1,INDEX('App-txt'!$A$1:$G$2000,$L31,3)),0)</f>
        <v>0</v>
      </c>
      <c r="N31">
        <f ca="1">IFERROR(SEARCH(N$1,INDEX('App-txt'!$A$1:$G$2000,$L31,3)),0)</f>
        <v>0</v>
      </c>
    </row>
    <row r="32" spans="1:14" x14ac:dyDescent="0.3">
      <c r="A32" s="17">
        <f t="shared" ca="1" si="8"/>
        <v>3</v>
      </c>
      <c r="B32" s="17">
        <f t="shared" ca="1" si="0"/>
        <v>78</v>
      </c>
      <c r="C32" s="17">
        <f t="shared" ca="1" si="1"/>
        <v>97</v>
      </c>
      <c r="D32" s="17">
        <f t="shared" ca="1" si="2"/>
        <v>1</v>
      </c>
      <c r="E32" s="17">
        <f t="shared" ca="1" si="3"/>
        <v>89</v>
      </c>
      <c r="F32" s="16">
        <f t="shared" ca="1" si="4"/>
        <v>0</v>
      </c>
      <c r="G32">
        <f t="shared" ca="1" si="5"/>
        <v>0</v>
      </c>
      <c r="H32">
        <f t="shared" ca="1" si="6"/>
        <v>0</v>
      </c>
      <c r="I32">
        <f ca="1">IF(IFERROR(AND(H32=0,INDEX('App-txt'!$C:$C,L32)=INDEX('App-txt'!$C:$C,L31)),FALSE),0,L32)</f>
        <v>0</v>
      </c>
      <c r="J32">
        <f t="shared" ca="1" si="7"/>
        <v>86</v>
      </c>
      <c r="K32">
        <f ca="1">IF(INDEX('App-txt'!$A:$A,J32+1)=K$1,J32+1,0)</f>
        <v>87</v>
      </c>
      <c r="L32">
        <f ca="1">IF(H32=0,J32,IF(LEN(INDEX('App-txt'!$C:$C,J32-1))&gt;LEN(INDEX('App-txt'!$C:$C,J32)),J32-1,J32))</f>
        <v>86</v>
      </c>
      <c r="M32">
        <f ca="1">IFERROR(SEARCH(M$1,INDEX('App-txt'!$A$1:$G$2000,$L32,3)),0)</f>
        <v>0</v>
      </c>
      <c r="N32">
        <f ca="1">IFERROR(SEARCH(N$1,INDEX('App-txt'!$A$1:$G$2000,$L32,3)),0)</f>
        <v>0</v>
      </c>
    </row>
    <row r="33" spans="1:14" x14ac:dyDescent="0.3">
      <c r="A33" s="17">
        <f t="shared" ca="1" si="8"/>
        <v>3</v>
      </c>
      <c r="B33" s="17">
        <f t="shared" ca="1" si="0"/>
        <v>78</v>
      </c>
      <c r="C33" s="17">
        <f t="shared" ca="1" si="1"/>
        <v>97</v>
      </c>
      <c r="D33" s="17">
        <f t="shared" ca="1" si="2"/>
        <v>1</v>
      </c>
      <c r="E33" s="17">
        <f t="shared" ca="1" si="3"/>
        <v>89</v>
      </c>
      <c r="F33" s="16">
        <f t="shared" ca="1" si="4"/>
        <v>0</v>
      </c>
      <c r="G33">
        <f t="shared" ca="1" si="5"/>
        <v>0</v>
      </c>
      <c r="H33">
        <f t="shared" ca="1" si="6"/>
        <v>0</v>
      </c>
      <c r="I33">
        <f ca="1">IF(IFERROR(AND(H33=0,INDEX('App-txt'!$C:$C,L33)=INDEX('App-txt'!$C:$C,L32)),FALSE),0,L33)</f>
        <v>88</v>
      </c>
      <c r="J33">
        <f t="shared" ca="1" si="7"/>
        <v>88</v>
      </c>
      <c r="K33">
        <f ca="1">IF(INDEX('App-txt'!$A:$A,J33+1)=K$1,J33+1,0)</f>
        <v>0</v>
      </c>
      <c r="L33">
        <f ca="1">IF(H33=0,J33,IF(LEN(INDEX('App-txt'!$C:$C,J33-1))&gt;LEN(INDEX('App-txt'!$C:$C,J33)),J33-1,J33))</f>
        <v>88</v>
      </c>
      <c r="M33">
        <f ca="1">IFERROR(SEARCH(M$1,INDEX('App-txt'!$A$1:$G$2000,$L33,3)),0)</f>
        <v>0</v>
      </c>
      <c r="N33">
        <f ca="1">IFERROR(SEARCH(N$1,INDEX('App-txt'!$A$1:$G$2000,$L33,3)),0)</f>
        <v>0</v>
      </c>
    </row>
    <row r="34" spans="1:14" x14ac:dyDescent="0.3">
      <c r="A34" s="17">
        <f t="shared" ca="1" si="8"/>
        <v>3</v>
      </c>
      <c r="B34" s="17">
        <f t="shared" ca="1" si="0"/>
        <v>78</v>
      </c>
      <c r="C34" s="17">
        <f t="shared" ca="1" si="1"/>
        <v>97</v>
      </c>
      <c r="D34" s="17">
        <f t="shared" ca="1" si="2"/>
        <v>2</v>
      </c>
      <c r="E34" s="17">
        <f t="shared" ca="1" si="3"/>
        <v>109</v>
      </c>
      <c r="F34" s="16">
        <f t="shared" ca="1" si="4"/>
        <v>0</v>
      </c>
      <c r="G34">
        <f t="shared" ca="1" si="5"/>
        <v>88</v>
      </c>
      <c r="H34">
        <f t="shared" ca="1" si="6"/>
        <v>89</v>
      </c>
      <c r="I34">
        <f ca="1">IF(IFERROR(AND(H34=0,INDEX('App-txt'!$C:$C,L34)=INDEX('App-txt'!$C:$C,L33)),FALSE),0,L34)</f>
        <v>90</v>
      </c>
      <c r="J34">
        <f t="shared" ca="1" si="7"/>
        <v>90</v>
      </c>
      <c r="K34">
        <f ca="1">IF(INDEX('App-txt'!$A:$A,J34+1)=K$1,J34+1,0)</f>
        <v>91</v>
      </c>
      <c r="L34">
        <f ca="1">IF(H34=0,J34,IF(LEN(INDEX('App-txt'!$C:$C,J34-1))&gt;LEN(INDEX('App-txt'!$C:$C,J34)),J34-1,J34))</f>
        <v>90</v>
      </c>
      <c r="M34">
        <f ca="1">IFERROR(SEARCH(M$1,INDEX('App-txt'!$A$1:$G$2000,$L34,3)),0)</f>
        <v>4</v>
      </c>
      <c r="N34">
        <f ca="1">IFERROR(SEARCH(N$1,INDEX('App-txt'!$A$1:$G$2000,$L34,3)),0)</f>
        <v>8</v>
      </c>
    </row>
    <row r="35" spans="1:14" x14ac:dyDescent="0.3">
      <c r="A35" s="17">
        <f t="shared" ca="1" si="8"/>
        <v>3</v>
      </c>
      <c r="B35" s="17">
        <f t="shared" ca="1" si="0"/>
        <v>78</v>
      </c>
      <c r="C35" s="17">
        <f t="shared" ca="1" si="1"/>
        <v>97</v>
      </c>
      <c r="D35" s="17">
        <f t="shared" ca="1" si="2"/>
        <v>2</v>
      </c>
      <c r="E35" s="17">
        <f t="shared" ca="1" si="3"/>
        <v>109</v>
      </c>
      <c r="F35" s="16">
        <f t="shared" ca="1" si="4"/>
        <v>0</v>
      </c>
      <c r="G35">
        <f t="shared" ca="1" si="5"/>
        <v>0</v>
      </c>
      <c r="H35">
        <f t="shared" ca="1" si="6"/>
        <v>0</v>
      </c>
      <c r="I35">
        <f ca="1">IF(IFERROR(AND(H35=0,INDEX('App-txt'!$C:$C,L35)=INDEX('App-txt'!$C:$C,L34)),FALSE),0,L35)</f>
        <v>92</v>
      </c>
      <c r="J35">
        <f t="shared" ca="1" si="7"/>
        <v>92</v>
      </c>
      <c r="K35">
        <f ca="1">IF(INDEX('App-txt'!$A:$A,J35+1)=K$1,J35+1,0)</f>
        <v>93</v>
      </c>
      <c r="L35">
        <f ca="1">IF(H35=0,J35,IF(LEN(INDEX('App-txt'!$C:$C,J35-1))&gt;LEN(INDEX('App-txt'!$C:$C,J35)),J35-1,J35))</f>
        <v>92</v>
      </c>
      <c r="M35">
        <f ca="1">IFERROR(SEARCH(M$1,INDEX('App-txt'!$A$1:$G$2000,$L35,3)),0)</f>
        <v>0</v>
      </c>
      <c r="N35">
        <f ca="1">IFERROR(SEARCH(N$1,INDEX('App-txt'!$A$1:$G$2000,$L35,3)),0)</f>
        <v>0</v>
      </c>
    </row>
    <row r="36" spans="1:14" x14ac:dyDescent="0.3">
      <c r="A36" s="17">
        <f t="shared" ca="1" si="8"/>
        <v>3</v>
      </c>
      <c r="B36" s="17">
        <f t="shared" ca="1" si="0"/>
        <v>78</v>
      </c>
      <c r="C36" s="17">
        <f t="shared" ca="1" si="1"/>
        <v>97</v>
      </c>
      <c r="D36" s="17">
        <f t="shared" ca="1" si="2"/>
        <v>2</v>
      </c>
      <c r="E36" s="17">
        <f t="shared" ca="1" si="3"/>
        <v>109</v>
      </c>
      <c r="F36" s="16">
        <f t="shared" ca="1" si="4"/>
        <v>0</v>
      </c>
      <c r="G36">
        <f t="shared" ca="1" si="5"/>
        <v>0</v>
      </c>
      <c r="H36">
        <f t="shared" ca="1" si="6"/>
        <v>0</v>
      </c>
      <c r="I36">
        <f ca="1">IF(IFERROR(AND(H36=0,INDEX('App-txt'!$C:$C,L36)=INDEX('App-txt'!$C:$C,L35)),FALSE),0,L36)</f>
        <v>0</v>
      </c>
      <c r="J36">
        <f t="shared" ca="1" si="7"/>
        <v>94</v>
      </c>
      <c r="K36">
        <f ca="1">IF(INDEX('App-txt'!$A:$A,J36+1)=K$1,J36+1,0)</f>
        <v>95</v>
      </c>
      <c r="L36">
        <f ca="1">IF(H36=0,J36,IF(LEN(INDEX('App-txt'!$C:$C,J36-1))&gt;LEN(INDEX('App-txt'!$C:$C,J36)),J36-1,J36))</f>
        <v>94</v>
      </c>
      <c r="M36">
        <f ca="1">IFERROR(SEARCH(M$1,INDEX('App-txt'!$A$1:$G$2000,$L36,3)),0)</f>
        <v>0</v>
      </c>
      <c r="N36">
        <f ca="1">IFERROR(SEARCH(N$1,INDEX('App-txt'!$A$1:$G$2000,$L36,3)),0)</f>
        <v>0</v>
      </c>
    </row>
    <row r="37" spans="1:14" x14ac:dyDescent="0.3">
      <c r="A37" s="17">
        <f t="shared" ca="1" si="8"/>
        <v>3</v>
      </c>
      <c r="B37" s="17">
        <f t="shared" ca="1" si="0"/>
        <v>78</v>
      </c>
      <c r="C37" s="17">
        <f t="shared" ca="1" si="1"/>
        <v>97</v>
      </c>
      <c r="D37" s="17">
        <f t="shared" ca="1" si="2"/>
        <v>2</v>
      </c>
      <c r="E37" s="17">
        <f t="shared" ca="1" si="3"/>
        <v>109</v>
      </c>
      <c r="F37" s="16">
        <f t="shared" ca="1" si="4"/>
        <v>0</v>
      </c>
      <c r="G37">
        <f t="shared" ca="1" si="5"/>
        <v>0</v>
      </c>
      <c r="H37">
        <f t="shared" ca="1" si="6"/>
        <v>0</v>
      </c>
      <c r="I37">
        <f ca="1">IF(IFERROR(AND(H37=0,INDEX('App-txt'!$C:$C,L37)=INDEX('App-txt'!$C:$C,L36)),FALSE),0,L37)</f>
        <v>96</v>
      </c>
      <c r="J37">
        <f t="shared" ca="1" si="7"/>
        <v>96</v>
      </c>
      <c r="K37">
        <f ca="1">IF(INDEX('App-txt'!$A:$A,J37+1)=K$1,J37+1,0)</f>
        <v>0</v>
      </c>
      <c r="L37">
        <f ca="1">IF(H37=0,J37,IF(LEN(INDEX('App-txt'!$C:$C,J37-1))&gt;LEN(INDEX('App-txt'!$C:$C,J37)),J37-1,J37))</f>
        <v>96</v>
      </c>
      <c r="M37">
        <f ca="1">IFERROR(SEARCH(M$1,INDEX('App-txt'!$A$1:$G$2000,$L37,3)),0)</f>
        <v>0</v>
      </c>
      <c r="N37">
        <f ca="1">IFERROR(SEARCH(N$1,INDEX('App-txt'!$A$1:$G$2000,$L37,3)),0)</f>
        <v>0</v>
      </c>
    </row>
    <row r="38" spans="1:14" x14ac:dyDescent="0.3">
      <c r="A38" s="17">
        <f t="shared" ca="1" si="8"/>
        <v>3</v>
      </c>
      <c r="B38" s="17">
        <f t="shared" ca="1" si="0"/>
        <v>78</v>
      </c>
      <c r="C38" s="17">
        <f t="shared" ca="1" si="1"/>
        <v>97</v>
      </c>
      <c r="D38" s="17">
        <f t="shared" ca="1" si="2"/>
        <v>2</v>
      </c>
      <c r="E38" s="17">
        <f t="shared" ca="1" si="3"/>
        <v>109</v>
      </c>
      <c r="F38" s="16">
        <f t="shared" ca="1" si="4"/>
        <v>0</v>
      </c>
      <c r="G38">
        <f t="shared" ca="1" si="5"/>
        <v>96</v>
      </c>
      <c r="H38">
        <f t="shared" ca="1" si="6"/>
        <v>0</v>
      </c>
      <c r="I38">
        <f ca="1">IF(IFERROR(AND(H38=0,INDEX('App-txt'!$C:$C,L38)=INDEX('App-txt'!$C:$C,L37)),FALSE),0,L38)</f>
        <v>0</v>
      </c>
      <c r="J38">
        <f t="shared" ca="1" si="7"/>
        <v>0</v>
      </c>
      <c r="K38">
        <f ca="1">IF(INDEX('App-txt'!$A:$A,J38+1)=K$1,J38+1,0)</f>
        <v>0</v>
      </c>
      <c r="L38">
        <f ca="1">IF(H38=0,J38,IF(LEN(INDEX('App-txt'!$C:$C,J38-1))&gt;LEN(INDEX('App-txt'!$C:$C,J38)),J38-1,J38))</f>
        <v>0</v>
      </c>
      <c r="M38">
        <f ca="1">IFERROR(SEARCH(M$1,INDEX('App-txt'!$A$1:$G$2000,$L38,3)),0)</f>
        <v>6</v>
      </c>
      <c r="N38">
        <f ca="1">IFERROR(SEARCH(N$1,INDEX('App-txt'!$A$1:$G$2000,$L38,3)),0)</f>
        <v>11</v>
      </c>
    </row>
    <row r="39" spans="1:14" x14ac:dyDescent="0.3">
      <c r="A39" s="17">
        <f t="shared" ca="1" si="8"/>
        <v>3</v>
      </c>
      <c r="B39" s="17">
        <f t="shared" ca="1" si="0"/>
        <v>78</v>
      </c>
      <c r="C39" s="17">
        <f t="shared" ca="1" si="1"/>
        <v>97</v>
      </c>
      <c r="D39" s="17">
        <f t="shared" ca="1" si="2"/>
        <v>2</v>
      </c>
      <c r="E39" s="17">
        <f t="shared" ca="1" si="3"/>
        <v>109</v>
      </c>
      <c r="F39" s="16">
        <f t="shared" ca="1" si="4"/>
        <v>97</v>
      </c>
      <c r="G39">
        <f t="shared" ca="1" si="5"/>
        <v>0</v>
      </c>
      <c r="H39">
        <f t="shared" ca="1" si="6"/>
        <v>0</v>
      </c>
      <c r="I39">
        <f ca="1">IF(IFERROR(AND(H39=0,INDEX('App-txt'!$C:$C,L39)=INDEX('App-txt'!$C:$C,L38)),FALSE),0,L39)</f>
        <v>0</v>
      </c>
      <c r="J39">
        <f t="shared" ca="1" si="7"/>
        <v>0</v>
      </c>
      <c r="K39">
        <f ca="1">IF(INDEX('App-txt'!$A:$A,J39+1)=K$1,J39+1,0)</f>
        <v>0</v>
      </c>
      <c r="L39">
        <f ca="1">IF(H39=0,J39,IF(LEN(INDEX('App-txt'!$C:$C,J39-1))&gt;LEN(INDEX('App-txt'!$C:$C,J39)),J39-1,J39))</f>
        <v>0</v>
      </c>
      <c r="M39">
        <f ca="1">IFERROR(SEARCH(M$1,INDEX('App-txt'!$A$1:$G$2000,$L39,3)),0)</f>
        <v>0</v>
      </c>
      <c r="N39">
        <f ca="1">IFERROR(SEARCH(N$1,INDEX('App-txt'!$A$1:$G$2000,$L39,3)),0)</f>
        <v>0</v>
      </c>
    </row>
    <row r="40" spans="1:14" x14ac:dyDescent="0.3">
      <c r="A40" s="17">
        <f t="shared" ca="1" si="8"/>
        <v>4</v>
      </c>
      <c r="B40" s="17">
        <f t="shared" ca="1" si="0"/>
        <v>108</v>
      </c>
      <c r="C40" s="17">
        <f t="shared" ca="1" si="1"/>
        <v>135</v>
      </c>
      <c r="D40" s="17">
        <f t="shared" ca="1" si="2"/>
        <v>1</v>
      </c>
      <c r="E40" s="17">
        <f t="shared" ca="1" si="3"/>
        <v>117</v>
      </c>
      <c r="F40" s="16">
        <f t="shared" ca="1" si="4"/>
        <v>108</v>
      </c>
      <c r="G40">
        <f t="shared" ca="1" si="5"/>
        <v>108</v>
      </c>
      <c r="H40">
        <f t="shared" ca="1" si="6"/>
        <v>109</v>
      </c>
      <c r="I40">
        <f ca="1">IF(IFERROR(AND(H40=0,INDEX('App-txt'!$C:$C,L40)=INDEX('App-txt'!$C:$C,L39)),FALSE),0,L40)</f>
        <v>110</v>
      </c>
      <c r="J40">
        <f t="shared" ca="1" si="7"/>
        <v>110</v>
      </c>
      <c r="K40">
        <f ca="1">IF(INDEX('App-txt'!$A:$A,J40+1)=K$1,J40+1,0)</f>
        <v>111</v>
      </c>
      <c r="L40">
        <f ca="1">IF(H40=0,J40,IF(LEN(INDEX('App-txt'!$C:$C,J40-1))&gt;LEN(INDEX('App-txt'!$C:$C,J40)),J40-1,J40))</f>
        <v>110</v>
      </c>
      <c r="M40">
        <f ca="1">IFERROR(SEARCH(M$1,INDEX('App-txt'!$A$1:$G$2000,$L40,3)),0)</f>
        <v>12</v>
      </c>
      <c r="N40">
        <f ca="1">IFERROR(SEARCH(N$1,INDEX('App-txt'!$A$1:$G$2000,$L40,3)),0)</f>
        <v>23</v>
      </c>
    </row>
    <row r="41" spans="1:14" x14ac:dyDescent="0.3">
      <c r="A41" s="17">
        <f t="shared" ca="1" si="8"/>
        <v>4</v>
      </c>
      <c r="B41" s="17">
        <f t="shared" ca="1" si="0"/>
        <v>108</v>
      </c>
      <c r="C41" s="17">
        <f t="shared" ca="1" si="1"/>
        <v>135</v>
      </c>
      <c r="D41" s="17">
        <f t="shared" ca="1" si="2"/>
        <v>1</v>
      </c>
      <c r="E41" s="17">
        <f t="shared" ca="1" si="3"/>
        <v>117</v>
      </c>
      <c r="F41" s="16">
        <f t="shared" ca="1" si="4"/>
        <v>0</v>
      </c>
      <c r="G41">
        <f t="shared" ca="1" si="5"/>
        <v>0</v>
      </c>
      <c r="H41">
        <f t="shared" ca="1" si="6"/>
        <v>0</v>
      </c>
      <c r="I41">
        <f ca="1">IF(IFERROR(AND(H41=0,INDEX('App-txt'!$C:$C,L41)=INDEX('App-txt'!$C:$C,L40)),FALSE),0,L41)</f>
        <v>112</v>
      </c>
      <c r="J41">
        <f t="shared" ca="1" si="7"/>
        <v>112</v>
      </c>
      <c r="K41">
        <f ca="1">IF(INDEX('App-txt'!$A:$A,J41+1)=K$1,J41+1,0)</f>
        <v>113</v>
      </c>
      <c r="L41">
        <f ca="1">IF(H41=0,J41,IF(LEN(INDEX('App-txt'!$C:$C,J41-1))&gt;LEN(INDEX('App-txt'!$C:$C,J41)),J41-1,J41))</f>
        <v>112</v>
      </c>
      <c r="M41">
        <f ca="1">IFERROR(SEARCH(M$1,INDEX('App-txt'!$A$1:$G$2000,$L41,3)),0)</f>
        <v>0</v>
      </c>
      <c r="N41">
        <f ca="1">IFERROR(SEARCH(N$1,INDEX('App-txt'!$A$1:$G$2000,$L41,3)),0)</f>
        <v>0</v>
      </c>
    </row>
    <row r="42" spans="1:14" x14ac:dyDescent="0.3">
      <c r="A42" s="17">
        <f t="shared" ca="1" si="8"/>
        <v>4</v>
      </c>
      <c r="B42" s="17">
        <f t="shared" ca="1" si="0"/>
        <v>108</v>
      </c>
      <c r="C42" s="17">
        <f t="shared" ca="1" si="1"/>
        <v>135</v>
      </c>
      <c r="D42" s="17">
        <f t="shared" ca="1" si="2"/>
        <v>1</v>
      </c>
      <c r="E42" s="17">
        <f t="shared" ca="1" si="3"/>
        <v>117</v>
      </c>
      <c r="F42" s="16">
        <f t="shared" ca="1" si="4"/>
        <v>0</v>
      </c>
      <c r="G42">
        <f t="shared" ca="1" si="5"/>
        <v>0</v>
      </c>
      <c r="H42">
        <f t="shared" ca="1" si="6"/>
        <v>0</v>
      </c>
      <c r="I42">
        <f ca="1">IF(IFERROR(AND(H42=0,INDEX('App-txt'!$C:$C,L42)=INDEX('App-txt'!$C:$C,L41)),FALSE),0,L42)</f>
        <v>0</v>
      </c>
      <c r="J42">
        <f t="shared" ca="1" si="7"/>
        <v>114</v>
      </c>
      <c r="K42">
        <f ca="1">IF(INDEX('App-txt'!$A:$A,J42+1)=K$1,J42+1,0)</f>
        <v>115</v>
      </c>
      <c r="L42">
        <f ca="1">IF(H42=0,J42,IF(LEN(INDEX('App-txt'!$C:$C,J42-1))&gt;LEN(INDEX('App-txt'!$C:$C,J42)),J42-1,J42))</f>
        <v>114</v>
      </c>
      <c r="M42">
        <f ca="1">IFERROR(SEARCH(M$1,INDEX('App-txt'!$A$1:$G$2000,$L42,3)),0)</f>
        <v>0</v>
      </c>
      <c r="N42">
        <f ca="1">IFERROR(SEARCH(N$1,INDEX('App-txt'!$A$1:$G$2000,$L42,3)),0)</f>
        <v>0</v>
      </c>
    </row>
    <row r="43" spans="1:14" x14ac:dyDescent="0.3">
      <c r="A43" s="17">
        <f t="shared" ca="1" si="8"/>
        <v>4</v>
      </c>
      <c r="B43" s="17">
        <f t="shared" ca="1" si="0"/>
        <v>108</v>
      </c>
      <c r="C43" s="17">
        <f t="shared" ca="1" si="1"/>
        <v>135</v>
      </c>
      <c r="D43" s="17">
        <f t="shared" ca="1" si="2"/>
        <v>1</v>
      </c>
      <c r="E43" s="17">
        <f t="shared" ca="1" si="3"/>
        <v>117</v>
      </c>
      <c r="F43" s="16">
        <f t="shared" ca="1" si="4"/>
        <v>0</v>
      </c>
      <c r="G43">
        <f t="shared" ca="1" si="5"/>
        <v>0</v>
      </c>
      <c r="H43">
        <f t="shared" ca="1" si="6"/>
        <v>0</v>
      </c>
      <c r="I43">
        <f ca="1">IF(IFERROR(AND(H43=0,INDEX('App-txt'!$C:$C,L43)=INDEX('App-txt'!$C:$C,L42)),FALSE),0,L43)</f>
        <v>116</v>
      </c>
      <c r="J43">
        <f t="shared" ca="1" si="7"/>
        <v>116</v>
      </c>
      <c r="K43">
        <f ca="1">IF(INDEX('App-txt'!$A:$A,J43+1)=K$1,J43+1,0)</f>
        <v>0</v>
      </c>
      <c r="L43">
        <f ca="1">IF(H43=0,J43,IF(LEN(INDEX('App-txt'!$C:$C,J43-1))&gt;LEN(INDEX('App-txt'!$C:$C,J43)),J43-1,J43))</f>
        <v>116</v>
      </c>
      <c r="M43">
        <f ca="1">IFERROR(SEARCH(M$1,INDEX('App-txt'!$A$1:$G$2000,$L43,3)),0)</f>
        <v>0</v>
      </c>
      <c r="N43">
        <f ca="1">IFERROR(SEARCH(N$1,INDEX('App-txt'!$A$1:$G$2000,$L43,3)),0)</f>
        <v>0</v>
      </c>
    </row>
    <row r="44" spans="1:14" x14ac:dyDescent="0.3">
      <c r="A44" s="17">
        <f t="shared" ca="1" si="8"/>
        <v>4</v>
      </c>
      <c r="B44" s="17">
        <f t="shared" ca="1" si="0"/>
        <v>108</v>
      </c>
      <c r="C44" s="17">
        <f t="shared" ca="1" si="1"/>
        <v>135</v>
      </c>
      <c r="D44" s="17">
        <f t="shared" ca="1" si="2"/>
        <v>2</v>
      </c>
      <c r="E44" s="17">
        <f t="shared" ca="1" si="3"/>
        <v>143</v>
      </c>
      <c r="F44" s="16">
        <f t="shared" ca="1" si="4"/>
        <v>0</v>
      </c>
      <c r="G44">
        <f t="shared" ca="1" si="5"/>
        <v>116</v>
      </c>
      <c r="H44">
        <f t="shared" ca="1" si="6"/>
        <v>117</v>
      </c>
      <c r="I44">
        <f ca="1">IF(IFERROR(AND(H44=0,INDEX('App-txt'!$C:$C,L44)=INDEX('App-txt'!$C:$C,L43)),FALSE),0,L44)</f>
        <v>118</v>
      </c>
      <c r="J44">
        <f t="shared" ca="1" si="7"/>
        <v>118</v>
      </c>
      <c r="K44">
        <f ca="1">IF(INDEX('App-txt'!$A:$A,J44+1)=K$1,J44+1,0)</f>
        <v>119</v>
      </c>
      <c r="L44">
        <f ca="1">IF(H44=0,J44,IF(LEN(INDEX('App-txt'!$C:$C,J44-1))&gt;LEN(INDEX('App-txt'!$C:$C,J44)),J44-1,J44))</f>
        <v>118</v>
      </c>
      <c r="M44">
        <f ca="1">IFERROR(SEARCH(M$1,INDEX('App-txt'!$A$1:$G$2000,$L44,3)),0)</f>
        <v>9</v>
      </c>
      <c r="N44">
        <f ca="1">IFERROR(SEARCH(N$1,INDEX('App-txt'!$A$1:$G$2000,$L44,3)),0)</f>
        <v>17</v>
      </c>
    </row>
    <row r="45" spans="1:14" x14ac:dyDescent="0.3">
      <c r="A45" s="17">
        <f t="shared" ca="1" si="8"/>
        <v>4</v>
      </c>
      <c r="B45" s="17">
        <f t="shared" ca="1" si="0"/>
        <v>108</v>
      </c>
      <c r="C45" s="17">
        <f t="shared" ca="1" si="1"/>
        <v>135</v>
      </c>
      <c r="D45" s="17">
        <f t="shared" ca="1" si="2"/>
        <v>2</v>
      </c>
      <c r="E45" s="17">
        <f t="shared" ca="1" si="3"/>
        <v>143</v>
      </c>
      <c r="F45" s="16">
        <f t="shared" ca="1" si="4"/>
        <v>0</v>
      </c>
      <c r="G45">
        <f t="shared" ca="1" si="5"/>
        <v>0</v>
      </c>
      <c r="H45">
        <f t="shared" ca="1" si="6"/>
        <v>0</v>
      </c>
      <c r="I45">
        <f ca="1">IF(IFERROR(AND(H45=0,INDEX('App-txt'!$C:$C,L45)=INDEX('App-txt'!$C:$C,L44)),FALSE),0,L45)</f>
        <v>120</v>
      </c>
      <c r="J45">
        <f t="shared" ca="1" si="7"/>
        <v>120</v>
      </c>
      <c r="K45">
        <f ca="1">IF(INDEX('App-txt'!$A:$A,J45+1)=K$1,J45+1,0)</f>
        <v>121</v>
      </c>
      <c r="L45">
        <f ca="1">IF(H45=0,J45,IF(LEN(INDEX('App-txt'!$C:$C,J45-1))&gt;LEN(INDEX('App-txt'!$C:$C,J45)),J45-1,J45))</f>
        <v>120</v>
      </c>
      <c r="M45">
        <f ca="1">IFERROR(SEARCH(M$1,INDEX('App-txt'!$A$1:$G$2000,$L45,3)),0)</f>
        <v>0</v>
      </c>
      <c r="N45">
        <f ca="1">IFERROR(SEARCH(N$1,INDEX('App-txt'!$A$1:$G$2000,$L45,3)),0)</f>
        <v>0</v>
      </c>
    </row>
    <row r="46" spans="1:14" x14ac:dyDescent="0.3">
      <c r="A46" s="17">
        <f t="shared" ca="1" si="8"/>
        <v>4</v>
      </c>
      <c r="B46" s="17">
        <f t="shared" ca="1" si="0"/>
        <v>108</v>
      </c>
      <c r="C46" s="17">
        <f t="shared" ca="1" si="1"/>
        <v>135</v>
      </c>
      <c r="D46" s="17">
        <f t="shared" ca="1" si="2"/>
        <v>2</v>
      </c>
      <c r="E46" s="17">
        <f t="shared" ca="1" si="3"/>
        <v>143</v>
      </c>
      <c r="F46" s="16">
        <f t="shared" ca="1" si="4"/>
        <v>0</v>
      </c>
      <c r="G46">
        <f t="shared" ca="1" si="5"/>
        <v>0</v>
      </c>
      <c r="H46">
        <f t="shared" ca="1" si="6"/>
        <v>0</v>
      </c>
      <c r="I46">
        <f ca="1">IF(IFERROR(AND(H46=0,INDEX('App-txt'!$C:$C,L46)=INDEX('App-txt'!$C:$C,L45)),FALSE),0,L46)</f>
        <v>0</v>
      </c>
      <c r="J46">
        <f t="shared" ca="1" si="7"/>
        <v>122</v>
      </c>
      <c r="K46">
        <f ca="1">IF(INDEX('App-txt'!$A:$A,J46+1)=K$1,J46+1,0)</f>
        <v>123</v>
      </c>
      <c r="L46">
        <f ca="1">IF(H46=0,J46,IF(LEN(INDEX('App-txt'!$C:$C,J46-1))&gt;LEN(INDEX('App-txt'!$C:$C,J46)),J46-1,J46))</f>
        <v>122</v>
      </c>
      <c r="M46">
        <f ca="1">IFERROR(SEARCH(M$1,INDEX('App-txt'!$A$1:$G$2000,$L46,3)),0)</f>
        <v>0</v>
      </c>
      <c r="N46">
        <f ca="1">IFERROR(SEARCH(N$1,INDEX('App-txt'!$A$1:$G$2000,$L46,3)),0)</f>
        <v>0</v>
      </c>
    </row>
    <row r="47" spans="1:14" x14ac:dyDescent="0.3">
      <c r="A47" s="17">
        <f t="shared" ca="1" si="8"/>
        <v>4</v>
      </c>
      <c r="B47" s="17">
        <f t="shared" ca="1" si="0"/>
        <v>108</v>
      </c>
      <c r="C47" s="17">
        <f t="shared" ca="1" si="1"/>
        <v>135</v>
      </c>
      <c r="D47" s="17">
        <f t="shared" ca="1" si="2"/>
        <v>2</v>
      </c>
      <c r="E47" s="17">
        <f t="shared" ca="1" si="3"/>
        <v>143</v>
      </c>
      <c r="F47" s="16">
        <f t="shared" ca="1" si="4"/>
        <v>0</v>
      </c>
      <c r="G47">
        <f t="shared" ca="1" si="5"/>
        <v>0</v>
      </c>
      <c r="H47">
        <f t="shared" ca="1" si="6"/>
        <v>0</v>
      </c>
      <c r="I47">
        <f ca="1">IF(IFERROR(AND(H47=0,INDEX('App-txt'!$C:$C,L47)=INDEX('App-txt'!$C:$C,L46)),FALSE),0,L47)</f>
        <v>0</v>
      </c>
      <c r="J47">
        <f t="shared" ca="1" si="7"/>
        <v>124</v>
      </c>
      <c r="K47">
        <f ca="1">IF(INDEX('App-txt'!$A:$A,J47+1)=K$1,J47+1,0)</f>
        <v>125</v>
      </c>
      <c r="L47">
        <f ca="1">IF(H47=0,J47,IF(LEN(INDEX('App-txt'!$C:$C,J47-1))&gt;LEN(INDEX('App-txt'!$C:$C,J47)),J47-1,J47))</f>
        <v>124</v>
      </c>
      <c r="M47">
        <f ca="1">IFERROR(SEARCH(M$1,INDEX('App-txt'!$A$1:$G$2000,$L47,3)),0)</f>
        <v>0</v>
      </c>
      <c r="N47">
        <f ca="1">IFERROR(SEARCH(N$1,INDEX('App-txt'!$A$1:$G$2000,$L47,3)),0)</f>
        <v>0</v>
      </c>
    </row>
    <row r="48" spans="1:14" x14ac:dyDescent="0.3">
      <c r="A48" s="17">
        <f t="shared" ca="1" si="8"/>
        <v>4</v>
      </c>
      <c r="B48" s="17">
        <f t="shared" ca="1" si="0"/>
        <v>108</v>
      </c>
      <c r="C48" s="17">
        <f t="shared" ca="1" si="1"/>
        <v>135</v>
      </c>
      <c r="D48" s="17">
        <f t="shared" ca="1" si="2"/>
        <v>2</v>
      </c>
      <c r="E48" s="17">
        <f t="shared" ca="1" si="3"/>
        <v>143</v>
      </c>
      <c r="F48" s="16">
        <f t="shared" ca="1" si="4"/>
        <v>0</v>
      </c>
      <c r="G48">
        <f t="shared" ca="1" si="5"/>
        <v>0</v>
      </c>
      <c r="H48">
        <f t="shared" ca="1" si="6"/>
        <v>0</v>
      </c>
      <c r="I48">
        <f ca="1">IF(IFERROR(AND(H48=0,INDEX('App-txt'!$C:$C,L48)=INDEX('App-txt'!$C:$C,L47)),FALSE),0,L48)</f>
        <v>0</v>
      </c>
      <c r="J48">
        <f t="shared" ca="1" si="7"/>
        <v>126</v>
      </c>
      <c r="K48">
        <f ca="1">IF(INDEX('App-txt'!$A:$A,J48+1)=K$1,J48+1,0)</f>
        <v>127</v>
      </c>
      <c r="L48">
        <f ca="1">IF(H48=0,J48,IF(LEN(INDEX('App-txt'!$C:$C,J48-1))&gt;LEN(INDEX('App-txt'!$C:$C,J48)),J48-1,J48))</f>
        <v>126</v>
      </c>
      <c r="M48">
        <f ca="1">IFERROR(SEARCH(M$1,INDEX('App-txt'!$A$1:$G$2000,$L48,3)),0)</f>
        <v>0</v>
      </c>
      <c r="N48">
        <f ca="1">IFERROR(SEARCH(N$1,INDEX('App-txt'!$A$1:$G$2000,$L48,3)),0)</f>
        <v>0</v>
      </c>
    </row>
    <row r="49" spans="1:14" x14ac:dyDescent="0.3">
      <c r="A49" s="17">
        <f t="shared" ca="1" si="8"/>
        <v>4</v>
      </c>
      <c r="B49" s="17">
        <f t="shared" ca="1" si="0"/>
        <v>108</v>
      </c>
      <c r="C49" s="17">
        <f t="shared" ca="1" si="1"/>
        <v>135</v>
      </c>
      <c r="D49" s="17">
        <f t="shared" ca="1" si="2"/>
        <v>2</v>
      </c>
      <c r="E49" s="17">
        <f t="shared" ca="1" si="3"/>
        <v>143</v>
      </c>
      <c r="F49" s="16">
        <f t="shared" ca="1" si="4"/>
        <v>0</v>
      </c>
      <c r="G49">
        <f t="shared" ca="1" si="5"/>
        <v>0</v>
      </c>
      <c r="H49">
        <f t="shared" ca="1" si="6"/>
        <v>0</v>
      </c>
      <c r="I49">
        <f ca="1">IF(IFERROR(AND(H49=0,INDEX('App-txt'!$C:$C,L49)=INDEX('App-txt'!$C:$C,L48)),FALSE),0,L49)</f>
        <v>0</v>
      </c>
      <c r="J49">
        <f t="shared" ca="1" si="7"/>
        <v>128</v>
      </c>
      <c r="K49">
        <f ca="1">IF(INDEX('App-txt'!$A:$A,J49+1)=K$1,J49+1,0)</f>
        <v>129</v>
      </c>
      <c r="L49">
        <f ca="1">IF(H49=0,J49,IF(LEN(INDEX('App-txt'!$C:$C,J49-1))&gt;LEN(INDEX('App-txt'!$C:$C,J49)),J49-1,J49))</f>
        <v>128</v>
      </c>
      <c r="M49">
        <f ca="1">IFERROR(SEARCH(M$1,INDEX('App-txt'!$A$1:$G$2000,$L49,3)),0)</f>
        <v>0</v>
      </c>
      <c r="N49">
        <f ca="1">IFERROR(SEARCH(N$1,INDEX('App-txt'!$A$1:$G$2000,$L49,3)),0)</f>
        <v>0</v>
      </c>
    </row>
    <row r="50" spans="1:14" x14ac:dyDescent="0.3">
      <c r="A50" s="17">
        <f t="shared" ca="1" si="8"/>
        <v>4</v>
      </c>
      <c r="B50" s="17">
        <f t="shared" ca="1" si="0"/>
        <v>108</v>
      </c>
      <c r="C50" s="17">
        <f t="shared" ca="1" si="1"/>
        <v>135</v>
      </c>
      <c r="D50" s="17">
        <f t="shared" ca="1" si="2"/>
        <v>2</v>
      </c>
      <c r="E50" s="17">
        <f t="shared" ca="1" si="3"/>
        <v>143</v>
      </c>
      <c r="F50" s="16">
        <f t="shared" ca="1" si="4"/>
        <v>0</v>
      </c>
      <c r="G50">
        <f t="shared" ca="1" si="5"/>
        <v>0</v>
      </c>
      <c r="H50">
        <f t="shared" ca="1" si="6"/>
        <v>0</v>
      </c>
      <c r="I50">
        <f ca="1">IF(IFERROR(AND(H50=0,INDEX('App-txt'!$C:$C,L50)=INDEX('App-txt'!$C:$C,L49)),FALSE),0,L50)</f>
        <v>0</v>
      </c>
      <c r="J50">
        <f t="shared" ca="1" si="7"/>
        <v>130</v>
      </c>
      <c r="K50">
        <f ca="1">IF(INDEX('App-txt'!$A:$A,J50+1)=K$1,J50+1,0)</f>
        <v>131</v>
      </c>
      <c r="L50">
        <f ca="1">IF(H50=0,J50,IF(LEN(INDEX('App-txt'!$C:$C,J50-1))&gt;LEN(INDEX('App-txt'!$C:$C,J50)),J50-1,J50))</f>
        <v>130</v>
      </c>
      <c r="M50">
        <f ca="1">IFERROR(SEARCH(M$1,INDEX('App-txt'!$A$1:$G$2000,$L50,3)),0)</f>
        <v>0</v>
      </c>
      <c r="N50">
        <f ca="1">IFERROR(SEARCH(N$1,INDEX('App-txt'!$A$1:$G$2000,$L50,3)),0)</f>
        <v>0</v>
      </c>
    </row>
    <row r="51" spans="1:14" x14ac:dyDescent="0.3">
      <c r="A51" s="17">
        <f t="shared" ca="1" si="8"/>
        <v>4</v>
      </c>
      <c r="B51" s="17">
        <f t="shared" ca="1" si="0"/>
        <v>108</v>
      </c>
      <c r="C51" s="17">
        <f t="shared" ca="1" si="1"/>
        <v>135</v>
      </c>
      <c r="D51" s="17">
        <f t="shared" ca="1" si="2"/>
        <v>2</v>
      </c>
      <c r="E51" s="17">
        <f t="shared" ca="1" si="3"/>
        <v>143</v>
      </c>
      <c r="F51" s="16">
        <f t="shared" ca="1" si="4"/>
        <v>0</v>
      </c>
      <c r="G51">
        <f t="shared" ca="1" si="5"/>
        <v>0</v>
      </c>
      <c r="H51">
        <f t="shared" ca="1" si="6"/>
        <v>0</v>
      </c>
      <c r="I51">
        <f ca="1">IF(IFERROR(AND(H51=0,INDEX('App-txt'!$C:$C,L51)=INDEX('App-txt'!$C:$C,L50)),FALSE),0,L51)</f>
        <v>0</v>
      </c>
      <c r="J51">
        <f t="shared" ca="1" si="7"/>
        <v>132</v>
      </c>
      <c r="K51">
        <f ca="1">IF(INDEX('App-txt'!$A:$A,J51+1)=K$1,J51+1,0)</f>
        <v>133</v>
      </c>
      <c r="L51">
        <f ca="1">IF(H51=0,J51,IF(LEN(INDEX('App-txt'!$C:$C,J51-1))&gt;LEN(INDEX('App-txt'!$C:$C,J51)),J51-1,J51))</f>
        <v>132</v>
      </c>
      <c r="M51">
        <f ca="1">IFERROR(SEARCH(M$1,INDEX('App-txt'!$A$1:$G$2000,$L51,3)),0)</f>
        <v>0</v>
      </c>
      <c r="N51">
        <f ca="1">IFERROR(SEARCH(N$1,INDEX('App-txt'!$A$1:$G$2000,$L51,3)),0)</f>
        <v>0</v>
      </c>
    </row>
    <row r="52" spans="1:14" x14ac:dyDescent="0.3">
      <c r="A52" s="17">
        <f t="shared" ca="1" si="8"/>
        <v>4</v>
      </c>
      <c r="B52" s="17">
        <f t="shared" ca="1" si="0"/>
        <v>108</v>
      </c>
      <c r="C52" s="17">
        <f t="shared" ca="1" si="1"/>
        <v>135</v>
      </c>
      <c r="D52" s="17">
        <f t="shared" ca="1" si="2"/>
        <v>2</v>
      </c>
      <c r="E52" s="17">
        <f t="shared" ca="1" si="3"/>
        <v>143</v>
      </c>
      <c r="F52" s="16">
        <f t="shared" ca="1" si="4"/>
        <v>0</v>
      </c>
      <c r="G52">
        <f t="shared" ca="1" si="5"/>
        <v>0</v>
      </c>
      <c r="H52">
        <f t="shared" ca="1" si="6"/>
        <v>0</v>
      </c>
      <c r="I52">
        <f ca="1">IF(IFERROR(AND(H52=0,INDEX('App-txt'!$C:$C,L52)=INDEX('App-txt'!$C:$C,L51)),FALSE),0,L52)</f>
        <v>134</v>
      </c>
      <c r="J52">
        <f t="shared" ca="1" si="7"/>
        <v>134</v>
      </c>
      <c r="K52">
        <f ca="1">IF(INDEX('App-txt'!$A:$A,J52+1)=K$1,J52+1,0)</f>
        <v>0</v>
      </c>
      <c r="L52">
        <f ca="1">IF(H52=0,J52,IF(LEN(INDEX('App-txt'!$C:$C,J52-1))&gt;LEN(INDEX('App-txt'!$C:$C,J52)),J52-1,J52))</f>
        <v>134</v>
      </c>
      <c r="M52">
        <f ca="1">IFERROR(SEARCH(M$1,INDEX('App-txt'!$A$1:$G$2000,$L52,3)),0)</f>
        <v>0</v>
      </c>
      <c r="N52">
        <f ca="1">IFERROR(SEARCH(N$1,INDEX('App-txt'!$A$1:$G$2000,$L52,3)),0)</f>
        <v>0</v>
      </c>
    </row>
    <row r="53" spans="1:14" x14ac:dyDescent="0.3">
      <c r="A53" s="17">
        <f t="shared" ca="1" si="8"/>
        <v>4</v>
      </c>
      <c r="B53" s="17">
        <f t="shared" ca="1" si="0"/>
        <v>108</v>
      </c>
      <c r="C53" s="17">
        <f t="shared" ca="1" si="1"/>
        <v>135</v>
      </c>
      <c r="D53" s="17">
        <f t="shared" ca="1" si="2"/>
        <v>2</v>
      </c>
      <c r="E53" s="17">
        <f t="shared" ca="1" si="3"/>
        <v>143</v>
      </c>
      <c r="F53" s="16">
        <f t="shared" ca="1" si="4"/>
        <v>0</v>
      </c>
      <c r="G53">
        <f t="shared" ca="1" si="5"/>
        <v>134</v>
      </c>
      <c r="H53">
        <f t="shared" ca="1" si="6"/>
        <v>0</v>
      </c>
      <c r="I53">
        <f ca="1">IF(IFERROR(AND(H53=0,INDEX('App-txt'!$C:$C,L53)=INDEX('App-txt'!$C:$C,L52)),FALSE),0,L53)</f>
        <v>0</v>
      </c>
      <c r="J53">
        <f t="shared" ca="1" si="7"/>
        <v>0</v>
      </c>
      <c r="K53">
        <f ca="1">IF(INDEX('App-txt'!$A:$A,J53+1)=K$1,J53+1,0)</f>
        <v>0</v>
      </c>
      <c r="L53">
        <f ca="1">IF(H53=0,J53,IF(LEN(INDEX('App-txt'!$C:$C,J53-1))&gt;LEN(INDEX('App-txt'!$C:$C,J53)),J53-1,J53))</f>
        <v>0</v>
      </c>
      <c r="M53">
        <f ca="1">IFERROR(SEARCH(M$1,INDEX('App-txt'!$A$1:$G$2000,$L53,3)),0)</f>
        <v>0</v>
      </c>
      <c r="N53">
        <f ca="1">IFERROR(SEARCH(N$1,INDEX('App-txt'!$A$1:$G$2000,$L53,3)),0)</f>
        <v>0</v>
      </c>
    </row>
    <row r="54" spans="1:14" x14ac:dyDescent="0.3">
      <c r="A54" s="17">
        <f t="shared" ca="1" si="8"/>
        <v>4</v>
      </c>
      <c r="B54" s="17">
        <f t="shared" ca="1" si="0"/>
        <v>108</v>
      </c>
      <c r="C54" s="17">
        <f t="shared" ca="1" si="1"/>
        <v>135</v>
      </c>
      <c r="D54" s="17">
        <f t="shared" ca="1" si="2"/>
        <v>2</v>
      </c>
      <c r="E54" s="17">
        <f t="shared" ca="1" si="3"/>
        <v>143</v>
      </c>
      <c r="F54" s="16">
        <f t="shared" ca="1" si="4"/>
        <v>135</v>
      </c>
      <c r="G54">
        <f t="shared" ca="1" si="5"/>
        <v>0</v>
      </c>
      <c r="H54">
        <f t="shared" ca="1" si="6"/>
        <v>0</v>
      </c>
      <c r="I54">
        <f ca="1">IF(IFERROR(AND(H54=0,INDEX('App-txt'!$C:$C,L54)=INDEX('App-txt'!$C:$C,L53)),FALSE),0,L54)</f>
        <v>0</v>
      </c>
      <c r="J54">
        <f t="shared" ca="1" si="7"/>
        <v>0</v>
      </c>
      <c r="K54">
        <f ca="1">IF(INDEX('App-txt'!$A:$A,J54+1)=K$1,J54+1,0)</f>
        <v>0</v>
      </c>
      <c r="L54">
        <f ca="1">IF(H54=0,J54,IF(LEN(INDEX('App-txt'!$C:$C,J54-1))&gt;LEN(INDEX('App-txt'!$C:$C,J54)),J54-1,J54))</f>
        <v>0</v>
      </c>
      <c r="M54">
        <f ca="1">IFERROR(SEARCH(M$1,INDEX('App-txt'!$A$1:$G$2000,$L54,3)),0)</f>
        <v>0</v>
      </c>
      <c r="N54">
        <f ca="1">IFERROR(SEARCH(N$1,INDEX('App-txt'!$A$1:$G$2000,$L54,3)),0)</f>
        <v>0</v>
      </c>
    </row>
    <row r="55" spans="1:14" x14ac:dyDescent="0.3">
      <c r="A55" s="17">
        <f t="shared" ca="1" si="8"/>
        <v>5</v>
      </c>
      <c r="B55" s="17">
        <f t="shared" ca="1" si="0"/>
        <v>8</v>
      </c>
      <c r="C55" s="17">
        <f t="shared" ca="1" si="1"/>
        <v>0</v>
      </c>
      <c r="D55" s="17">
        <f t="shared" ca="1" si="2"/>
        <v>1</v>
      </c>
      <c r="E55" s="17">
        <f t="shared" ca="1" si="3"/>
        <v>8</v>
      </c>
      <c r="F55" s="16">
        <f t="shared" ca="1" si="4"/>
        <v>0</v>
      </c>
      <c r="G55">
        <f t="shared" ca="1" si="5"/>
        <v>0</v>
      </c>
      <c r="H55">
        <f t="shared" ca="1" si="6"/>
        <v>0</v>
      </c>
      <c r="I55">
        <f ca="1">IF(IFERROR(AND(H55=0,INDEX('App-txt'!$C:$C,L55)=INDEX('App-txt'!$C:$C,L54)),FALSE),0,L55)</f>
        <v>0</v>
      </c>
      <c r="J55">
        <f t="shared" ca="1" si="7"/>
        <v>0</v>
      </c>
      <c r="K55">
        <f ca="1">IF(INDEX('App-txt'!$A:$A,J55+1)=K$1,J55+1,0)</f>
        <v>0</v>
      </c>
      <c r="L55">
        <f ca="1">IF(H55=0,J55,IF(LEN(INDEX('App-txt'!$C:$C,J55-1))&gt;LEN(INDEX('App-txt'!$C:$C,J55)),J55-1,J55))</f>
        <v>0</v>
      </c>
      <c r="M55">
        <f ca="1">IFERROR(SEARCH(M$1,INDEX('App-txt'!$A$1:$G$2000,$L55,3)),0)</f>
        <v>0</v>
      </c>
      <c r="N55">
        <f ca="1">IFERROR(SEARCH(N$1,INDEX('App-txt'!$A$1:$G$2000,$L55,3)),0)</f>
        <v>0</v>
      </c>
    </row>
    <row r="56" spans="1:14" x14ac:dyDescent="0.3">
      <c r="A56" s="17">
        <f t="shared" ca="1" si="8"/>
        <v>5</v>
      </c>
      <c r="B56" s="17">
        <f t="shared" ca="1" si="0"/>
        <v>8</v>
      </c>
      <c r="C56" s="17">
        <f t="shared" ca="1" si="1"/>
        <v>0</v>
      </c>
      <c r="D56" s="17">
        <f t="shared" ca="1" si="2"/>
        <v>1</v>
      </c>
      <c r="E56" s="17">
        <f t="shared" ca="1" si="3"/>
        <v>8</v>
      </c>
      <c r="F56" s="16">
        <f t="shared" ca="1" si="4"/>
        <v>0</v>
      </c>
      <c r="G56">
        <f t="shared" ca="1" si="5"/>
        <v>0</v>
      </c>
      <c r="H56">
        <f t="shared" ca="1" si="6"/>
        <v>0</v>
      </c>
      <c r="I56">
        <f ca="1">IF(IFERROR(AND(H56=0,INDEX('App-txt'!$C:$C,L56)=INDEX('App-txt'!$C:$C,L55)),FALSE),0,L56)</f>
        <v>0</v>
      </c>
      <c r="J56">
        <f t="shared" ca="1" si="7"/>
        <v>0</v>
      </c>
      <c r="K56">
        <f ca="1">IF(INDEX('App-txt'!$A:$A,J56+1)=K$1,J56+1,0)</f>
        <v>0</v>
      </c>
      <c r="L56">
        <f ca="1">IF(H56=0,J56,IF(LEN(INDEX('App-txt'!$C:$C,J56-1))&gt;LEN(INDEX('App-txt'!$C:$C,J56)),J56-1,J56))</f>
        <v>0</v>
      </c>
      <c r="M56">
        <f ca="1">IFERROR(SEARCH(M$1,INDEX('App-txt'!$A$1:$G$2000,$L56,3)),0)</f>
        <v>0</v>
      </c>
      <c r="N56">
        <f ca="1">IFERROR(SEARCH(N$1,INDEX('App-txt'!$A$1:$G$2000,$L56,3)),0)</f>
        <v>0</v>
      </c>
    </row>
    <row r="57" spans="1:14" x14ac:dyDescent="0.3">
      <c r="A57" s="17">
        <f t="shared" ca="1" si="8"/>
        <v>5</v>
      </c>
      <c r="B57" s="17">
        <f t="shared" ca="1" si="0"/>
        <v>8</v>
      </c>
      <c r="C57" s="17">
        <f t="shared" ca="1" si="1"/>
        <v>0</v>
      </c>
      <c r="D57" s="17">
        <f t="shared" ca="1" si="2"/>
        <v>1</v>
      </c>
      <c r="E57" s="17">
        <f t="shared" ca="1" si="3"/>
        <v>8</v>
      </c>
      <c r="F57" s="16">
        <f t="shared" ca="1" si="4"/>
        <v>0</v>
      </c>
      <c r="G57">
        <f t="shared" ca="1" si="5"/>
        <v>0</v>
      </c>
      <c r="H57">
        <f t="shared" ca="1" si="6"/>
        <v>0</v>
      </c>
      <c r="I57">
        <f ca="1">IF(IFERROR(AND(H57=0,INDEX('App-txt'!$C:$C,L57)=INDEX('App-txt'!$C:$C,L56)),FALSE),0,L57)</f>
        <v>0</v>
      </c>
      <c r="J57">
        <f t="shared" ca="1" si="7"/>
        <v>0</v>
      </c>
      <c r="K57">
        <f ca="1">IF(INDEX('App-txt'!$A:$A,J57+1)=K$1,J57+1,0)</f>
        <v>0</v>
      </c>
      <c r="L57">
        <f ca="1">IF(H57=0,J57,IF(LEN(INDEX('App-txt'!$C:$C,J57-1))&gt;LEN(INDEX('App-txt'!$C:$C,J57)),J57-1,J57))</f>
        <v>0</v>
      </c>
      <c r="M57">
        <f ca="1">IFERROR(SEARCH(M$1,INDEX('App-txt'!$A$1:$G$2000,$L57,3)),0)</f>
        <v>0</v>
      </c>
      <c r="N57">
        <f ca="1">IFERROR(SEARCH(N$1,INDEX('App-txt'!$A$1:$G$2000,$L57,3)),0)</f>
        <v>0</v>
      </c>
    </row>
    <row r="58" spans="1:14" x14ac:dyDescent="0.3">
      <c r="A58" s="17">
        <f t="shared" ca="1" si="8"/>
        <v>5</v>
      </c>
      <c r="B58" s="17">
        <f t="shared" ca="1" si="0"/>
        <v>8</v>
      </c>
      <c r="C58" s="17">
        <f t="shared" ca="1" si="1"/>
        <v>0</v>
      </c>
      <c r="D58" s="17">
        <f t="shared" ca="1" si="2"/>
        <v>1</v>
      </c>
      <c r="E58" s="17">
        <f t="shared" ca="1" si="3"/>
        <v>8</v>
      </c>
      <c r="F58" s="16">
        <f t="shared" ca="1" si="4"/>
        <v>0</v>
      </c>
      <c r="G58">
        <f t="shared" ca="1" si="5"/>
        <v>0</v>
      </c>
      <c r="H58">
        <f t="shared" ca="1" si="6"/>
        <v>0</v>
      </c>
      <c r="I58">
        <f ca="1">IF(IFERROR(AND(H58=0,INDEX('App-txt'!$C:$C,L58)=INDEX('App-txt'!$C:$C,L57)),FALSE),0,L58)</f>
        <v>0</v>
      </c>
      <c r="J58">
        <f t="shared" ca="1" si="7"/>
        <v>0</v>
      </c>
      <c r="K58">
        <f ca="1">IF(INDEX('App-txt'!$A:$A,J58+1)=K$1,J58+1,0)</f>
        <v>0</v>
      </c>
      <c r="L58">
        <f ca="1">IF(H58=0,J58,IF(LEN(INDEX('App-txt'!$C:$C,J58-1))&gt;LEN(INDEX('App-txt'!$C:$C,J58)),J58-1,J58))</f>
        <v>0</v>
      </c>
      <c r="M58">
        <f ca="1">IFERROR(SEARCH(M$1,INDEX('App-txt'!$A$1:$G$2000,$L58,3)),0)</f>
        <v>0</v>
      </c>
      <c r="N58">
        <f ca="1">IFERROR(SEARCH(N$1,INDEX('App-txt'!$A$1:$G$2000,$L58,3)),0)</f>
        <v>0</v>
      </c>
    </row>
    <row r="59" spans="1:14" x14ac:dyDescent="0.3">
      <c r="A59" s="17">
        <f t="shared" ca="1" si="8"/>
        <v>5</v>
      </c>
      <c r="B59" s="17">
        <f t="shared" ca="1" si="0"/>
        <v>8</v>
      </c>
      <c r="C59" s="17">
        <f t="shared" ca="1" si="1"/>
        <v>0</v>
      </c>
      <c r="D59" s="17">
        <f t="shared" ca="1" si="2"/>
        <v>1</v>
      </c>
      <c r="E59" s="17">
        <f t="shared" ca="1" si="3"/>
        <v>8</v>
      </c>
      <c r="F59" s="16">
        <f t="shared" ca="1" si="4"/>
        <v>0</v>
      </c>
      <c r="G59">
        <f t="shared" ca="1" si="5"/>
        <v>0</v>
      </c>
      <c r="H59">
        <f t="shared" ca="1" si="6"/>
        <v>0</v>
      </c>
      <c r="I59">
        <f ca="1">IF(IFERROR(AND(H59=0,INDEX('App-txt'!$C:$C,L59)=INDEX('App-txt'!$C:$C,L58)),FALSE),0,L59)</f>
        <v>0</v>
      </c>
      <c r="J59">
        <f t="shared" ca="1" si="7"/>
        <v>0</v>
      </c>
      <c r="K59">
        <f ca="1">IF(INDEX('App-txt'!$A:$A,J59+1)=K$1,J59+1,0)</f>
        <v>0</v>
      </c>
      <c r="L59">
        <f ca="1">IF(H59=0,J59,IF(LEN(INDEX('App-txt'!$C:$C,J59-1))&gt;LEN(INDEX('App-txt'!$C:$C,J59)),J59-1,J59))</f>
        <v>0</v>
      </c>
      <c r="M59">
        <f ca="1">IFERROR(SEARCH(M$1,INDEX('App-txt'!$A$1:$G$2000,$L59,3)),0)</f>
        <v>0</v>
      </c>
      <c r="N59">
        <f ca="1">IFERROR(SEARCH(N$1,INDEX('App-txt'!$A$1:$G$2000,$L59,3)),0)</f>
        <v>0</v>
      </c>
    </row>
    <row r="60" spans="1:14" x14ac:dyDescent="0.3">
      <c r="A60" s="17">
        <f t="shared" ca="1" si="8"/>
        <v>5</v>
      </c>
      <c r="B60" s="17">
        <f t="shared" ca="1" si="0"/>
        <v>8</v>
      </c>
      <c r="C60" s="17">
        <f t="shared" ca="1" si="1"/>
        <v>0</v>
      </c>
      <c r="D60" s="17">
        <f t="shared" ca="1" si="2"/>
        <v>1</v>
      </c>
      <c r="E60" s="17">
        <f t="shared" ca="1" si="3"/>
        <v>8</v>
      </c>
      <c r="F60" s="16">
        <f t="shared" ca="1" si="4"/>
        <v>0</v>
      </c>
      <c r="G60">
        <f t="shared" ca="1" si="5"/>
        <v>0</v>
      </c>
      <c r="H60">
        <f t="shared" ca="1" si="6"/>
        <v>0</v>
      </c>
      <c r="I60">
        <f ca="1">IF(IFERROR(AND(H60=0,INDEX('App-txt'!$C:$C,L60)=INDEX('App-txt'!$C:$C,L59)),FALSE),0,L60)</f>
        <v>0</v>
      </c>
      <c r="J60">
        <f t="shared" ca="1" si="7"/>
        <v>0</v>
      </c>
      <c r="K60">
        <f ca="1">IF(INDEX('App-txt'!$A:$A,J60+1)=K$1,J60+1,0)</f>
        <v>0</v>
      </c>
      <c r="L60">
        <f ca="1">IF(H60=0,J60,IF(LEN(INDEX('App-txt'!$C:$C,J60-1))&gt;LEN(INDEX('App-txt'!$C:$C,J60)),J60-1,J60))</f>
        <v>0</v>
      </c>
      <c r="M60">
        <f ca="1">IFERROR(SEARCH(M$1,INDEX('App-txt'!$A$1:$G$2000,$L60,3)),0)</f>
        <v>0</v>
      </c>
      <c r="N60">
        <f ca="1">IFERROR(SEARCH(N$1,INDEX('App-txt'!$A$1:$G$2000,$L60,3)),0)</f>
        <v>0</v>
      </c>
    </row>
    <row r="61" spans="1:14" x14ac:dyDescent="0.3">
      <c r="A61" s="17">
        <f t="shared" ca="1" si="8"/>
        <v>5</v>
      </c>
      <c r="B61" s="17">
        <f t="shared" ca="1" si="0"/>
        <v>8</v>
      </c>
      <c r="C61" s="17">
        <f t="shared" ca="1" si="1"/>
        <v>0</v>
      </c>
      <c r="D61" s="17">
        <f t="shared" ca="1" si="2"/>
        <v>1</v>
      </c>
      <c r="E61" s="17">
        <f t="shared" ca="1" si="3"/>
        <v>8</v>
      </c>
      <c r="F61" s="16">
        <f t="shared" ca="1" si="4"/>
        <v>0</v>
      </c>
      <c r="G61">
        <f t="shared" ca="1" si="5"/>
        <v>0</v>
      </c>
      <c r="H61">
        <f t="shared" ca="1" si="6"/>
        <v>0</v>
      </c>
      <c r="I61">
        <f ca="1">IF(IFERROR(AND(H61=0,INDEX('App-txt'!$C:$C,L61)=INDEX('App-txt'!$C:$C,L60)),FALSE),0,L61)</f>
        <v>0</v>
      </c>
      <c r="J61">
        <f t="shared" ca="1" si="7"/>
        <v>0</v>
      </c>
      <c r="K61">
        <f ca="1">IF(INDEX('App-txt'!$A:$A,J61+1)=K$1,J61+1,0)</f>
        <v>0</v>
      </c>
      <c r="L61">
        <f ca="1">IF(H61=0,J61,IF(LEN(INDEX('App-txt'!$C:$C,J61-1))&gt;LEN(INDEX('App-txt'!$C:$C,J61)),J61-1,J61))</f>
        <v>0</v>
      </c>
      <c r="M61">
        <f ca="1">IFERROR(SEARCH(M$1,INDEX('App-txt'!$A$1:$G$2000,$L61,3)),0)</f>
        <v>0</v>
      </c>
      <c r="N61">
        <f ca="1">IFERROR(SEARCH(N$1,INDEX('App-txt'!$A$1:$G$2000,$L61,3)),0)</f>
        <v>0</v>
      </c>
    </row>
    <row r="62" spans="1:14" x14ac:dyDescent="0.3">
      <c r="A62" s="17">
        <f t="shared" ca="1" si="8"/>
        <v>5</v>
      </c>
      <c r="B62" s="17">
        <f t="shared" ca="1" si="0"/>
        <v>8</v>
      </c>
      <c r="C62" s="17">
        <f t="shared" ca="1" si="1"/>
        <v>0</v>
      </c>
      <c r="D62" s="17">
        <f t="shared" ca="1" si="2"/>
        <v>1</v>
      </c>
      <c r="E62" s="17">
        <f t="shared" ca="1" si="3"/>
        <v>8</v>
      </c>
      <c r="F62" s="16">
        <f t="shared" ca="1" si="4"/>
        <v>0</v>
      </c>
      <c r="G62">
        <f t="shared" ca="1" si="5"/>
        <v>0</v>
      </c>
      <c r="H62">
        <f t="shared" ca="1" si="6"/>
        <v>0</v>
      </c>
      <c r="I62">
        <f ca="1">IF(IFERROR(AND(H62=0,INDEX('App-txt'!$C:$C,L62)=INDEX('App-txt'!$C:$C,L61)),FALSE),0,L62)</f>
        <v>0</v>
      </c>
      <c r="J62">
        <f t="shared" ca="1" si="7"/>
        <v>0</v>
      </c>
      <c r="K62">
        <f ca="1">IF(INDEX('App-txt'!$A:$A,J62+1)=K$1,J62+1,0)</f>
        <v>0</v>
      </c>
      <c r="L62">
        <f ca="1">IF(H62=0,J62,IF(LEN(INDEX('App-txt'!$C:$C,J62-1))&gt;LEN(INDEX('App-txt'!$C:$C,J62)),J62-1,J62))</f>
        <v>0</v>
      </c>
      <c r="M62">
        <f ca="1">IFERROR(SEARCH(M$1,INDEX('App-txt'!$A$1:$G$2000,$L62,3)),0)</f>
        <v>0</v>
      </c>
      <c r="N62">
        <f ca="1">IFERROR(SEARCH(N$1,INDEX('App-txt'!$A$1:$G$2000,$L62,3)),0)</f>
        <v>0</v>
      </c>
    </row>
    <row r="63" spans="1:14" x14ac:dyDescent="0.3">
      <c r="A63" s="17">
        <f t="shared" ca="1" si="8"/>
        <v>5</v>
      </c>
      <c r="B63" s="17">
        <f t="shared" ca="1" si="0"/>
        <v>8</v>
      </c>
      <c r="C63" s="17">
        <f t="shared" ca="1" si="1"/>
        <v>0</v>
      </c>
      <c r="D63" s="17">
        <f t="shared" ca="1" si="2"/>
        <v>1</v>
      </c>
      <c r="E63" s="17">
        <f t="shared" ca="1" si="3"/>
        <v>8</v>
      </c>
      <c r="F63" s="16">
        <f t="shared" ca="1" si="4"/>
        <v>0</v>
      </c>
      <c r="G63">
        <f t="shared" ca="1" si="5"/>
        <v>0</v>
      </c>
      <c r="H63">
        <f t="shared" ca="1" si="6"/>
        <v>0</v>
      </c>
      <c r="I63">
        <f ca="1">IF(IFERROR(AND(H63=0,INDEX('App-txt'!$C:$C,L63)=INDEX('App-txt'!$C:$C,L62)),FALSE),0,L63)</f>
        <v>0</v>
      </c>
      <c r="J63">
        <f t="shared" ca="1" si="7"/>
        <v>0</v>
      </c>
      <c r="K63">
        <f ca="1">IF(INDEX('App-txt'!$A:$A,J63+1)=K$1,J63+1,0)</f>
        <v>0</v>
      </c>
      <c r="L63">
        <f ca="1">IF(H63=0,J63,IF(LEN(INDEX('App-txt'!$C:$C,J63-1))&gt;LEN(INDEX('App-txt'!$C:$C,J63)),J63-1,J63))</f>
        <v>0</v>
      </c>
      <c r="M63">
        <f ca="1">IFERROR(SEARCH(M$1,INDEX('App-txt'!$A$1:$G$2000,$L63,3)),0)</f>
        <v>0</v>
      </c>
      <c r="N63">
        <f ca="1">IFERROR(SEARCH(N$1,INDEX('App-txt'!$A$1:$G$2000,$L63,3)),0)</f>
        <v>0</v>
      </c>
    </row>
    <row r="64" spans="1:14" x14ac:dyDescent="0.3">
      <c r="A64" s="17">
        <f t="shared" ca="1" si="8"/>
        <v>5</v>
      </c>
      <c r="B64" s="17">
        <f t="shared" ca="1" si="0"/>
        <v>8</v>
      </c>
      <c r="C64" s="17">
        <f t="shared" ca="1" si="1"/>
        <v>0</v>
      </c>
      <c r="D64" s="17">
        <f t="shared" ca="1" si="2"/>
        <v>1</v>
      </c>
      <c r="E64" s="17">
        <f t="shared" ca="1" si="3"/>
        <v>8</v>
      </c>
      <c r="F64" s="16">
        <f t="shared" ca="1" si="4"/>
        <v>0</v>
      </c>
      <c r="G64">
        <f t="shared" ca="1" si="5"/>
        <v>0</v>
      </c>
      <c r="H64">
        <f t="shared" ca="1" si="6"/>
        <v>0</v>
      </c>
      <c r="I64">
        <f ca="1">IF(IFERROR(AND(H64=0,INDEX('App-txt'!$C:$C,L64)=INDEX('App-txt'!$C:$C,L63)),FALSE),0,L64)</f>
        <v>0</v>
      </c>
      <c r="J64">
        <f t="shared" ca="1" si="7"/>
        <v>0</v>
      </c>
      <c r="K64">
        <f ca="1">IF(INDEX('App-txt'!$A:$A,J64+1)=K$1,J64+1,0)</f>
        <v>0</v>
      </c>
      <c r="L64">
        <f ca="1">IF(H64=0,J64,IF(LEN(INDEX('App-txt'!$C:$C,J64-1))&gt;LEN(INDEX('App-txt'!$C:$C,J64)),J64-1,J64))</f>
        <v>0</v>
      </c>
      <c r="M64">
        <f ca="1">IFERROR(SEARCH(M$1,INDEX('App-txt'!$A$1:$G$2000,$L64,3)),0)</f>
        <v>0</v>
      </c>
      <c r="N64">
        <f ca="1">IFERROR(SEARCH(N$1,INDEX('App-txt'!$A$1:$G$2000,$L64,3)),0)</f>
        <v>0</v>
      </c>
    </row>
    <row r="65" spans="1:14" x14ac:dyDescent="0.3">
      <c r="A65" s="17">
        <f t="shared" ca="1" si="8"/>
        <v>5</v>
      </c>
      <c r="B65" s="17">
        <f t="shared" ca="1" si="0"/>
        <v>8</v>
      </c>
      <c r="C65" s="17">
        <f t="shared" ca="1" si="1"/>
        <v>0</v>
      </c>
      <c r="D65" s="17">
        <f t="shared" ca="1" si="2"/>
        <v>1</v>
      </c>
      <c r="E65" s="17">
        <f t="shared" ca="1" si="3"/>
        <v>8</v>
      </c>
      <c r="F65" s="16">
        <f t="shared" ca="1" si="4"/>
        <v>0</v>
      </c>
      <c r="G65">
        <f t="shared" ca="1" si="5"/>
        <v>0</v>
      </c>
      <c r="H65">
        <f t="shared" ca="1" si="6"/>
        <v>0</v>
      </c>
      <c r="I65">
        <f ca="1">IF(IFERROR(AND(H65=0,INDEX('App-txt'!$C:$C,L65)=INDEX('App-txt'!$C:$C,L64)),FALSE),0,L65)</f>
        <v>0</v>
      </c>
      <c r="J65">
        <f t="shared" ca="1" si="7"/>
        <v>0</v>
      </c>
      <c r="K65">
        <f ca="1">IF(INDEX('App-txt'!$A:$A,J65+1)=K$1,J65+1,0)</f>
        <v>0</v>
      </c>
      <c r="L65">
        <f ca="1">IF(H65=0,J65,IF(LEN(INDEX('App-txt'!$C:$C,J65-1))&gt;LEN(INDEX('App-txt'!$C:$C,J65)),J65-1,J65))</f>
        <v>0</v>
      </c>
      <c r="M65">
        <f ca="1">IFERROR(SEARCH(M$1,INDEX('App-txt'!$A$1:$G$2000,$L65,3)),0)</f>
        <v>0</v>
      </c>
      <c r="N65">
        <f ca="1">IFERROR(SEARCH(N$1,INDEX('App-txt'!$A$1:$G$2000,$L65,3)),0)</f>
        <v>0</v>
      </c>
    </row>
    <row r="66" spans="1:14" x14ac:dyDescent="0.3">
      <c r="A66" s="17">
        <f t="shared" ca="1" si="8"/>
        <v>5</v>
      </c>
      <c r="B66" s="17">
        <f t="shared" ca="1" si="0"/>
        <v>8</v>
      </c>
      <c r="C66" s="17">
        <f t="shared" ca="1" si="1"/>
        <v>0</v>
      </c>
      <c r="D66" s="17">
        <f t="shared" ca="1" si="2"/>
        <v>1</v>
      </c>
      <c r="E66" s="17">
        <f t="shared" ca="1" si="3"/>
        <v>8</v>
      </c>
      <c r="F66" s="16">
        <f t="shared" ca="1" si="4"/>
        <v>0</v>
      </c>
      <c r="G66">
        <f t="shared" ca="1" si="5"/>
        <v>0</v>
      </c>
      <c r="H66">
        <f t="shared" ca="1" si="6"/>
        <v>0</v>
      </c>
      <c r="I66">
        <f ca="1">IF(IFERROR(AND(H66=0,INDEX('App-txt'!$C:$C,L66)=INDEX('App-txt'!$C:$C,L65)),FALSE),0,L66)</f>
        <v>0</v>
      </c>
      <c r="J66">
        <f t="shared" ca="1" si="7"/>
        <v>0</v>
      </c>
      <c r="K66">
        <f ca="1">IF(INDEX('App-txt'!$A:$A,J66+1)=K$1,J66+1,0)</f>
        <v>0</v>
      </c>
      <c r="L66">
        <f ca="1">IF(H66=0,J66,IF(LEN(INDEX('App-txt'!$C:$C,J66-1))&gt;LEN(INDEX('App-txt'!$C:$C,J66)),J66-1,J66))</f>
        <v>0</v>
      </c>
      <c r="M66">
        <f ca="1">IFERROR(SEARCH(M$1,INDEX('App-txt'!$A$1:$G$2000,$L66,3)),0)</f>
        <v>0</v>
      </c>
      <c r="N66">
        <f ca="1">IFERROR(SEARCH(N$1,INDEX('App-txt'!$A$1:$G$2000,$L66,3)),0)</f>
        <v>0</v>
      </c>
    </row>
    <row r="67" spans="1:14" x14ac:dyDescent="0.3">
      <c r="A67" s="17">
        <f t="shared" ca="1" si="8"/>
        <v>5</v>
      </c>
      <c r="B67" s="17">
        <f t="shared" ca="1" si="0"/>
        <v>8</v>
      </c>
      <c r="C67" s="17">
        <f t="shared" ca="1" si="1"/>
        <v>0</v>
      </c>
      <c r="D67" s="17">
        <f t="shared" ca="1" si="2"/>
        <v>1</v>
      </c>
      <c r="E67" s="17">
        <f t="shared" ca="1" si="3"/>
        <v>8</v>
      </c>
      <c r="F67" s="16">
        <f t="shared" ca="1" si="4"/>
        <v>0</v>
      </c>
      <c r="G67">
        <f t="shared" ca="1" si="5"/>
        <v>0</v>
      </c>
      <c r="H67">
        <f t="shared" ca="1" si="6"/>
        <v>0</v>
      </c>
      <c r="I67">
        <f ca="1">IF(IFERROR(AND(H67=0,INDEX('App-txt'!$C:$C,L67)=INDEX('App-txt'!$C:$C,L66)),FALSE),0,L67)</f>
        <v>0</v>
      </c>
      <c r="J67">
        <f t="shared" ca="1" si="7"/>
        <v>0</v>
      </c>
      <c r="K67">
        <f ca="1">IF(INDEX('App-txt'!$A:$A,J67+1)=K$1,J67+1,0)</f>
        <v>0</v>
      </c>
      <c r="L67">
        <f ca="1">IF(H67=0,J67,IF(LEN(INDEX('App-txt'!$C:$C,J67-1))&gt;LEN(INDEX('App-txt'!$C:$C,J67)),J67-1,J67))</f>
        <v>0</v>
      </c>
      <c r="M67">
        <f ca="1">IFERROR(SEARCH(M$1,INDEX('App-txt'!$A$1:$G$2000,$L67,3)),0)</f>
        <v>0</v>
      </c>
      <c r="N67">
        <f ca="1">IFERROR(SEARCH(N$1,INDEX('App-txt'!$A$1:$G$2000,$L67,3)),0)</f>
        <v>0</v>
      </c>
    </row>
    <row r="68" spans="1:14" x14ac:dyDescent="0.3">
      <c r="A68" s="17">
        <f t="shared" ca="1" si="8"/>
        <v>5</v>
      </c>
      <c r="B68" s="17">
        <f t="shared" ref="B68:B131" ca="1" si="9">IF(A67=A68,B67,IFERROR(MATCH(B$1,INDIRECT("'App-txt'!A"&amp;IF(ISNUMBER(B67),B67,0)+1&amp;":A2000"),0)+IF(ISNUMBER(B67),B67,0),$D$1))</f>
        <v>8</v>
      </c>
      <c r="C68" s="17">
        <f t="shared" ref="C68:C131" ca="1" si="10">IF(B68=$D$1,0,MATCH(C$1,INDIRECT("'App-txt'!A"&amp;B68&amp;":A2000"),0)+B68-1)</f>
        <v>0</v>
      </c>
      <c r="D68" s="17">
        <f t="shared" ref="D68:D131" ca="1" si="11">IF(A67=A68,IF(E67-J67&lt;=1,D67+1,D67),1)</f>
        <v>1</v>
      </c>
      <c r="E68" s="17">
        <f t="shared" ref="E68:E131" ca="1" si="12">IF(D67=D68,E67,IFERROR(MATCH(E$1,INDIRECT("'App-txt'!A"&amp;IF(ISNUMBER(E67),E67,B68)+2&amp;":A2000"),0)+IF(ISNUMBER(E67),E67,B68)+1,C68+$D$1))</f>
        <v>8</v>
      </c>
      <c r="F68" s="16">
        <f t="shared" ref="F68:F131" ca="1" si="13">IF(A68=A67,IF(AND(K67=0,K66=0),C67,0),IF(B68=$D$1,0,B68))</f>
        <v>0</v>
      </c>
      <c r="G68">
        <f t="shared" ref="G68:G131" ca="1" si="14">IF(D68=D67,IF(K67=0,J67,0),IF(D68=1,IF(B68=$D$1,0,B68),J67))</f>
        <v>0</v>
      </c>
      <c r="H68">
        <f t="shared" ref="H68:H131" ca="1" si="15">IF(OR(G68=0,G68=C68-1),0,G68+1)</f>
        <v>0</v>
      </c>
      <c r="I68">
        <f ca="1">IF(IFERROR(AND(H68=0,INDEX('App-txt'!$C:$C,L68)=INDEX('App-txt'!$C:$C,L67)),FALSE),0,L68)</f>
        <v>0</v>
      </c>
      <c r="J68">
        <f t="shared" ref="J68:J131" ca="1" si="16">IF(D68=D67,K67,H68)+IF(C68-MAX(G67:K67)&lt;=1,0,1)</f>
        <v>0</v>
      </c>
      <c r="K68">
        <f ca="1">IF(INDEX('App-txt'!$A:$A,J68+1)=K$1,J68+1,0)</f>
        <v>0</v>
      </c>
      <c r="L68">
        <f ca="1">IF(H68=0,J68,IF(LEN(INDEX('App-txt'!$C:$C,J68-1))&gt;LEN(INDEX('App-txt'!$C:$C,J68)),J68-1,J68))</f>
        <v>0</v>
      </c>
      <c r="M68">
        <f ca="1">IFERROR(SEARCH(M$1,INDEX('App-txt'!$A$1:$G$2000,$L68,3)),0)</f>
        <v>0</v>
      </c>
      <c r="N68">
        <f ca="1">IFERROR(SEARCH(N$1,INDEX('App-txt'!$A$1:$G$2000,$L68,3)),0)</f>
        <v>0</v>
      </c>
    </row>
    <row r="69" spans="1:14" x14ac:dyDescent="0.3">
      <c r="A69" s="17">
        <f t="shared" ref="A69:A132" ca="1" si="17">A68+IF(AND(C68-MAX(F68:K68)&lt;=0,B68&lt;&gt;$D$1),1,0)</f>
        <v>5</v>
      </c>
      <c r="B69" s="17">
        <f t="shared" ca="1" si="9"/>
        <v>8</v>
      </c>
      <c r="C69" s="17">
        <f t="shared" ca="1" si="10"/>
        <v>0</v>
      </c>
      <c r="D69" s="17">
        <f t="shared" ca="1" si="11"/>
        <v>1</v>
      </c>
      <c r="E69" s="17">
        <f t="shared" ca="1" si="12"/>
        <v>8</v>
      </c>
      <c r="F69" s="16">
        <f t="shared" ca="1" si="13"/>
        <v>0</v>
      </c>
      <c r="G69">
        <f t="shared" ca="1" si="14"/>
        <v>0</v>
      </c>
      <c r="H69">
        <f t="shared" ca="1" si="15"/>
        <v>0</v>
      </c>
      <c r="I69">
        <f ca="1">IF(IFERROR(AND(H69=0,INDEX('App-txt'!$C:$C,L69)=INDEX('App-txt'!$C:$C,L68)),FALSE),0,L69)</f>
        <v>0</v>
      </c>
      <c r="J69">
        <f t="shared" ca="1" si="16"/>
        <v>0</v>
      </c>
      <c r="K69">
        <f ca="1">IF(INDEX('App-txt'!$A:$A,J69+1)=K$1,J69+1,0)</f>
        <v>0</v>
      </c>
      <c r="L69">
        <f ca="1">IF(H69=0,J69,IF(LEN(INDEX('App-txt'!$C:$C,J69-1))&gt;LEN(INDEX('App-txt'!$C:$C,J69)),J69-1,J69))</f>
        <v>0</v>
      </c>
      <c r="M69">
        <f ca="1">IFERROR(SEARCH(M$1,INDEX('App-txt'!$A$1:$G$2000,$L69,3)),0)</f>
        <v>0</v>
      </c>
      <c r="N69">
        <f ca="1">IFERROR(SEARCH(N$1,INDEX('App-txt'!$A$1:$G$2000,$L69,3)),0)</f>
        <v>0</v>
      </c>
    </row>
    <row r="70" spans="1:14" x14ac:dyDescent="0.3">
      <c r="A70" s="17">
        <f t="shared" ca="1" si="17"/>
        <v>5</v>
      </c>
      <c r="B70" s="17">
        <f t="shared" ca="1" si="9"/>
        <v>8</v>
      </c>
      <c r="C70" s="17">
        <f t="shared" ca="1" si="10"/>
        <v>0</v>
      </c>
      <c r="D70" s="17">
        <f t="shared" ca="1" si="11"/>
        <v>1</v>
      </c>
      <c r="E70" s="17">
        <f t="shared" ca="1" si="12"/>
        <v>8</v>
      </c>
      <c r="F70" s="16">
        <f t="shared" ca="1" si="13"/>
        <v>0</v>
      </c>
      <c r="G70">
        <f t="shared" ca="1" si="14"/>
        <v>0</v>
      </c>
      <c r="H70">
        <f t="shared" ca="1" si="15"/>
        <v>0</v>
      </c>
      <c r="I70">
        <f ca="1">IF(IFERROR(AND(H70=0,INDEX('App-txt'!$C:$C,L70)=INDEX('App-txt'!$C:$C,L69)),FALSE),0,L70)</f>
        <v>0</v>
      </c>
      <c r="J70">
        <f t="shared" ca="1" si="16"/>
        <v>0</v>
      </c>
      <c r="K70">
        <f ca="1">IF(INDEX('App-txt'!$A:$A,J70+1)=K$1,J70+1,0)</f>
        <v>0</v>
      </c>
      <c r="L70">
        <f ca="1">IF(H70=0,J70,IF(LEN(INDEX('App-txt'!$C:$C,J70-1))&gt;LEN(INDEX('App-txt'!$C:$C,J70)),J70-1,J70))</f>
        <v>0</v>
      </c>
      <c r="M70">
        <f ca="1">IFERROR(SEARCH(M$1,INDEX('App-txt'!$A$1:$G$2000,$L70,3)),0)</f>
        <v>0</v>
      </c>
      <c r="N70">
        <f ca="1">IFERROR(SEARCH(N$1,INDEX('App-txt'!$A$1:$G$2000,$L70,3)),0)</f>
        <v>0</v>
      </c>
    </row>
    <row r="71" spans="1:14" x14ac:dyDescent="0.3">
      <c r="A71" s="17">
        <f t="shared" ca="1" si="17"/>
        <v>5</v>
      </c>
      <c r="B71" s="17">
        <f t="shared" ca="1" si="9"/>
        <v>8</v>
      </c>
      <c r="C71" s="17">
        <f t="shared" ca="1" si="10"/>
        <v>0</v>
      </c>
      <c r="D71" s="17">
        <f t="shared" ca="1" si="11"/>
        <v>1</v>
      </c>
      <c r="E71" s="17">
        <f t="shared" ca="1" si="12"/>
        <v>8</v>
      </c>
      <c r="F71" s="16">
        <f t="shared" ca="1" si="13"/>
        <v>0</v>
      </c>
      <c r="G71">
        <f t="shared" ca="1" si="14"/>
        <v>0</v>
      </c>
      <c r="H71">
        <f t="shared" ca="1" si="15"/>
        <v>0</v>
      </c>
      <c r="I71">
        <f ca="1">IF(IFERROR(AND(H71=0,INDEX('App-txt'!$C:$C,L71)=INDEX('App-txt'!$C:$C,L70)),FALSE),0,L71)</f>
        <v>0</v>
      </c>
      <c r="J71">
        <f t="shared" ca="1" si="16"/>
        <v>0</v>
      </c>
      <c r="K71">
        <f ca="1">IF(INDEX('App-txt'!$A:$A,J71+1)=K$1,J71+1,0)</f>
        <v>0</v>
      </c>
      <c r="L71">
        <f ca="1">IF(H71=0,J71,IF(LEN(INDEX('App-txt'!$C:$C,J71-1))&gt;LEN(INDEX('App-txt'!$C:$C,J71)),J71-1,J71))</f>
        <v>0</v>
      </c>
      <c r="M71">
        <f ca="1">IFERROR(SEARCH(M$1,INDEX('App-txt'!$A$1:$G$2000,$L71,3)),0)</f>
        <v>0</v>
      </c>
      <c r="N71">
        <f ca="1">IFERROR(SEARCH(N$1,INDEX('App-txt'!$A$1:$G$2000,$L71,3)),0)</f>
        <v>0</v>
      </c>
    </row>
    <row r="72" spans="1:14" x14ac:dyDescent="0.3">
      <c r="A72" s="17">
        <f t="shared" ca="1" si="17"/>
        <v>5</v>
      </c>
      <c r="B72" s="17">
        <f t="shared" ca="1" si="9"/>
        <v>8</v>
      </c>
      <c r="C72" s="17">
        <f t="shared" ca="1" si="10"/>
        <v>0</v>
      </c>
      <c r="D72" s="17">
        <f t="shared" ca="1" si="11"/>
        <v>1</v>
      </c>
      <c r="E72" s="17">
        <f t="shared" ca="1" si="12"/>
        <v>8</v>
      </c>
      <c r="F72" s="16">
        <f t="shared" ca="1" si="13"/>
        <v>0</v>
      </c>
      <c r="G72">
        <f t="shared" ca="1" si="14"/>
        <v>0</v>
      </c>
      <c r="H72">
        <f t="shared" ca="1" si="15"/>
        <v>0</v>
      </c>
      <c r="I72">
        <f ca="1">IF(IFERROR(AND(H72=0,INDEX('App-txt'!$C:$C,L72)=INDEX('App-txt'!$C:$C,L71)),FALSE),0,L72)</f>
        <v>0</v>
      </c>
      <c r="J72">
        <f t="shared" ca="1" si="16"/>
        <v>0</v>
      </c>
      <c r="K72">
        <f ca="1">IF(INDEX('App-txt'!$A:$A,J72+1)=K$1,J72+1,0)</f>
        <v>0</v>
      </c>
      <c r="L72">
        <f ca="1">IF(H72=0,J72,IF(LEN(INDEX('App-txt'!$C:$C,J72-1))&gt;LEN(INDEX('App-txt'!$C:$C,J72)),J72-1,J72))</f>
        <v>0</v>
      </c>
      <c r="M72">
        <f ca="1">IFERROR(SEARCH(M$1,INDEX('App-txt'!$A$1:$G$2000,$L72,3)),0)</f>
        <v>0</v>
      </c>
      <c r="N72">
        <f ca="1">IFERROR(SEARCH(N$1,INDEX('App-txt'!$A$1:$G$2000,$L72,3)),0)</f>
        <v>0</v>
      </c>
    </row>
    <row r="73" spans="1:14" x14ac:dyDescent="0.3">
      <c r="A73" s="17">
        <f t="shared" ca="1" si="17"/>
        <v>5</v>
      </c>
      <c r="B73" s="17">
        <f t="shared" ca="1" si="9"/>
        <v>8</v>
      </c>
      <c r="C73" s="17">
        <f t="shared" ca="1" si="10"/>
        <v>0</v>
      </c>
      <c r="D73" s="17">
        <f t="shared" ca="1" si="11"/>
        <v>1</v>
      </c>
      <c r="E73" s="17">
        <f t="shared" ca="1" si="12"/>
        <v>8</v>
      </c>
      <c r="F73" s="16">
        <f t="shared" ca="1" si="13"/>
        <v>0</v>
      </c>
      <c r="G73">
        <f t="shared" ca="1" si="14"/>
        <v>0</v>
      </c>
      <c r="H73">
        <f t="shared" ca="1" si="15"/>
        <v>0</v>
      </c>
      <c r="I73">
        <f ca="1">IF(IFERROR(AND(H73=0,INDEX('App-txt'!$C:$C,L73)=INDEX('App-txt'!$C:$C,L72)),FALSE),0,L73)</f>
        <v>0</v>
      </c>
      <c r="J73">
        <f t="shared" ca="1" si="16"/>
        <v>0</v>
      </c>
      <c r="K73">
        <f ca="1">IF(INDEX('App-txt'!$A:$A,J73+1)=K$1,J73+1,0)</f>
        <v>0</v>
      </c>
      <c r="L73">
        <f ca="1">IF(H73=0,J73,IF(LEN(INDEX('App-txt'!$C:$C,J73-1))&gt;LEN(INDEX('App-txt'!$C:$C,J73)),J73-1,J73))</f>
        <v>0</v>
      </c>
      <c r="M73">
        <f ca="1">IFERROR(SEARCH(M$1,INDEX('App-txt'!$A$1:$G$2000,$L73,3)),0)</f>
        <v>0</v>
      </c>
      <c r="N73">
        <f ca="1">IFERROR(SEARCH(N$1,INDEX('App-txt'!$A$1:$G$2000,$L73,3)),0)</f>
        <v>0</v>
      </c>
    </row>
    <row r="74" spans="1:14" x14ac:dyDescent="0.3">
      <c r="A74" s="17">
        <f t="shared" ca="1" si="17"/>
        <v>5</v>
      </c>
      <c r="B74" s="17">
        <f t="shared" ca="1" si="9"/>
        <v>8</v>
      </c>
      <c r="C74" s="17">
        <f t="shared" ca="1" si="10"/>
        <v>0</v>
      </c>
      <c r="D74" s="17">
        <f t="shared" ca="1" si="11"/>
        <v>1</v>
      </c>
      <c r="E74" s="17">
        <f t="shared" ca="1" si="12"/>
        <v>8</v>
      </c>
      <c r="F74" s="16">
        <f t="shared" ca="1" si="13"/>
        <v>0</v>
      </c>
      <c r="G74">
        <f t="shared" ca="1" si="14"/>
        <v>0</v>
      </c>
      <c r="H74">
        <f t="shared" ca="1" si="15"/>
        <v>0</v>
      </c>
      <c r="I74">
        <f ca="1">IF(IFERROR(AND(H74=0,INDEX('App-txt'!$C:$C,L74)=INDEX('App-txt'!$C:$C,L73)),FALSE),0,L74)</f>
        <v>0</v>
      </c>
      <c r="J74">
        <f t="shared" ca="1" si="16"/>
        <v>0</v>
      </c>
      <c r="K74">
        <f ca="1">IF(INDEX('App-txt'!$A:$A,J74+1)=K$1,J74+1,0)</f>
        <v>0</v>
      </c>
      <c r="L74">
        <f ca="1">IF(H74=0,J74,IF(LEN(INDEX('App-txt'!$C:$C,J74-1))&gt;LEN(INDEX('App-txt'!$C:$C,J74)),J74-1,J74))</f>
        <v>0</v>
      </c>
      <c r="M74">
        <f ca="1">IFERROR(SEARCH(M$1,INDEX('App-txt'!$A$1:$G$2000,$L74,3)),0)</f>
        <v>0</v>
      </c>
      <c r="N74">
        <f ca="1">IFERROR(SEARCH(N$1,INDEX('App-txt'!$A$1:$G$2000,$L74,3)),0)</f>
        <v>0</v>
      </c>
    </row>
    <row r="75" spans="1:14" x14ac:dyDescent="0.3">
      <c r="A75" s="17">
        <f t="shared" ca="1" si="17"/>
        <v>5</v>
      </c>
      <c r="B75" s="17">
        <f t="shared" ca="1" si="9"/>
        <v>8</v>
      </c>
      <c r="C75" s="17">
        <f t="shared" ca="1" si="10"/>
        <v>0</v>
      </c>
      <c r="D75" s="17">
        <f t="shared" ca="1" si="11"/>
        <v>1</v>
      </c>
      <c r="E75" s="17">
        <f t="shared" ca="1" si="12"/>
        <v>8</v>
      </c>
      <c r="F75" s="16">
        <f t="shared" ca="1" si="13"/>
        <v>0</v>
      </c>
      <c r="G75">
        <f t="shared" ca="1" si="14"/>
        <v>0</v>
      </c>
      <c r="H75">
        <f t="shared" ca="1" si="15"/>
        <v>0</v>
      </c>
      <c r="I75">
        <f ca="1">IF(IFERROR(AND(H75=0,INDEX('App-txt'!$C:$C,L75)=INDEX('App-txt'!$C:$C,L74)),FALSE),0,L75)</f>
        <v>0</v>
      </c>
      <c r="J75">
        <f t="shared" ca="1" si="16"/>
        <v>0</v>
      </c>
      <c r="K75">
        <f ca="1">IF(INDEX('App-txt'!$A:$A,J75+1)=K$1,J75+1,0)</f>
        <v>0</v>
      </c>
      <c r="L75">
        <f ca="1">IF(H75=0,J75,IF(LEN(INDEX('App-txt'!$C:$C,J75-1))&gt;LEN(INDEX('App-txt'!$C:$C,J75)),J75-1,J75))</f>
        <v>0</v>
      </c>
      <c r="M75">
        <f ca="1">IFERROR(SEARCH(M$1,INDEX('App-txt'!$A$1:$G$2000,$L75,3)),0)</f>
        <v>0</v>
      </c>
      <c r="N75">
        <f ca="1">IFERROR(SEARCH(N$1,INDEX('App-txt'!$A$1:$G$2000,$L75,3)),0)</f>
        <v>0</v>
      </c>
    </row>
    <row r="76" spans="1:14" x14ac:dyDescent="0.3">
      <c r="A76" s="17">
        <f t="shared" ca="1" si="17"/>
        <v>5</v>
      </c>
      <c r="B76" s="17">
        <f t="shared" ca="1" si="9"/>
        <v>8</v>
      </c>
      <c r="C76" s="17">
        <f t="shared" ca="1" si="10"/>
        <v>0</v>
      </c>
      <c r="D76" s="17">
        <f t="shared" ca="1" si="11"/>
        <v>1</v>
      </c>
      <c r="E76" s="17">
        <f t="shared" ca="1" si="12"/>
        <v>8</v>
      </c>
      <c r="F76" s="16">
        <f t="shared" ca="1" si="13"/>
        <v>0</v>
      </c>
      <c r="G76">
        <f t="shared" ca="1" si="14"/>
        <v>0</v>
      </c>
      <c r="H76">
        <f t="shared" ca="1" si="15"/>
        <v>0</v>
      </c>
      <c r="I76">
        <f ca="1">IF(IFERROR(AND(H76=0,INDEX('App-txt'!$C:$C,L76)=INDEX('App-txt'!$C:$C,L75)),FALSE),0,L76)</f>
        <v>0</v>
      </c>
      <c r="J76">
        <f t="shared" ca="1" si="16"/>
        <v>0</v>
      </c>
      <c r="K76">
        <f ca="1">IF(INDEX('App-txt'!$A:$A,J76+1)=K$1,J76+1,0)</f>
        <v>0</v>
      </c>
      <c r="L76">
        <f ca="1">IF(H76=0,J76,IF(LEN(INDEX('App-txt'!$C:$C,J76-1))&gt;LEN(INDEX('App-txt'!$C:$C,J76)),J76-1,J76))</f>
        <v>0</v>
      </c>
      <c r="M76">
        <f ca="1">IFERROR(SEARCH(M$1,INDEX('App-txt'!$A$1:$G$2000,$L76,3)),0)</f>
        <v>6</v>
      </c>
      <c r="N76">
        <f ca="1">IFERROR(SEARCH(N$1,INDEX('App-txt'!$A$1:$G$2000,$L76,3)),0)</f>
        <v>11</v>
      </c>
    </row>
    <row r="77" spans="1:14" x14ac:dyDescent="0.3">
      <c r="A77" s="17">
        <f t="shared" ca="1" si="17"/>
        <v>5</v>
      </c>
      <c r="B77" s="17">
        <f t="shared" ca="1" si="9"/>
        <v>8</v>
      </c>
      <c r="C77" s="17">
        <f t="shared" ca="1" si="10"/>
        <v>0</v>
      </c>
      <c r="D77" s="17">
        <f t="shared" ca="1" si="11"/>
        <v>1</v>
      </c>
      <c r="E77" s="17">
        <f t="shared" ca="1" si="12"/>
        <v>8</v>
      </c>
      <c r="F77" s="16">
        <f t="shared" ca="1" si="13"/>
        <v>0</v>
      </c>
      <c r="G77">
        <f t="shared" ca="1" si="14"/>
        <v>0</v>
      </c>
      <c r="H77">
        <f t="shared" ca="1" si="15"/>
        <v>0</v>
      </c>
      <c r="I77">
        <f ca="1">IF(IFERROR(AND(H77=0,INDEX('App-txt'!$C:$C,L77)=INDEX('App-txt'!$C:$C,L76)),FALSE),0,L77)</f>
        <v>0</v>
      </c>
      <c r="J77">
        <f t="shared" ca="1" si="16"/>
        <v>0</v>
      </c>
      <c r="K77">
        <f ca="1">IF(INDEX('App-txt'!$A:$A,J77+1)=K$1,J77+1,0)</f>
        <v>0</v>
      </c>
      <c r="L77">
        <f ca="1">IF(H77=0,J77,IF(LEN(INDEX('App-txt'!$C:$C,J77-1))&gt;LEN(INDEX('App-txt'!$C:$C,J77)),J77-1,J77))</f>
        <v>0</v>
      </c>
      <c r="M77">
        <f ca="1">IFERROR(SEARCH(M$1,INDEX('App-txt'!$A$1:$G$2000,$L77,3)),0)</f>
        <v>0</v>
      </c>
      <c r="N77">
        <f ca="1">IFERROR(SEARCH(N$1,INDEX('App-txt'!$A$1:$G$2000,$L77,3)),0)</f>
        <v>0</v>
      </c>
    </row>
    <row r="78" spans="1:14" x14ac:dyDescent="0.3">
      <c r="A78" s="17">
        <f t="shared" ca="1" si="17"/>
        <v>5</v>
      </c>
      <c r="B78" s="17">
        <f t="shared" ca="1" si="9"/>
        <v>8</v>
      </c>
      <c r="C78" s="17">
        <f t="shared" ca="1" si="10"/>
        <v>0</v>
      </c>
      <c r="D78" s="17">
        <f t="shared" ca="1" si="11"/>
        <v>1</v>
      </c>
      <c r="E78" s="17">
        <f t="shared" ca="1" si="12"/>
        <v>8</v>
      </c>
      <c r="F78" s="16">
        <f t="shared" ca="1" si="13"/>
        <v>0</v>
      </c>
      <c r="G78">
        <f t="shared" ca="1" si="14"/>
        <v>0</v>
      </c>
      <c r="H78">
        <f t="shared" ca="1" si="15"/>
        <v>0</v>
      </c>
      <c r="I78">
        <f ca="1">IF(IFERROR(AND(H78=0,INDEX('App-txt'!$C:$C,L78)=INDEX('App-txt'!$C:$C,L77)),FALSE),0,L78)</f>
        <v>0</v>
      </c>
      <c r="J78">
        <f t="shared" ca="1" si="16"/>
        <v>0</v>
      </c>
      <c r="K78">
        <f ca="1">IF(INDEX('App-txt'!$A:$A,J78+1)=K$1,J78+1,0)</f>
        <v>0</v>
      </c>
      <c r="L78">
        <f ca="1">IF(H78=0,J78,IF(LEN(INDEX('App-txt'!$C:$C,J78-1))&gt;LEN(INDEX('App-txt'!$C:$C,J78)),J78-1,J78))</f>
        <v>0</v>
      </c>
      <c r="M78">
        <f ca="1">IFERROR(SEARCH(M$1,INDEX('App-txt'!$A$1:$G$2000,$L78,3)),0)</f>
        <v>0</v>
      </c>
      <c r="N78">
        <f ca="1">IFERROR(SEARCH(N$1,INDEX('App-txt'!$A$1:$G$2000,$L78,3)),0)</f>
        <v>0</v>
      </c>
    </row>
    <row r="79" spans="1:14" x14ac:dyDescent="0.3">
      <c r="A79" s="17">
        <f t="shared" ca="1" si="17"/>
        <v>5</v>
      </c>
      <c r="B79" s="17">
        <f t="shared" ca="1" si="9"/>
        <v>8</v>
      </c>
      <c r="C79" s="17">
        <f t="shared" ca="1" si="10"/>
        <v>0</v>
      </c>
      <c r="D79" s="17">
        <f t="shared" ca="1" si="11"/>
        <v>1</v>
      </c>
      <c r="E79" s="17">
        <f t="shared" ca="1" si="12"/>
        <v>8</v>
      </c>
      <c r="F79" s="16">
        <f t="shared" ca="1" si="13"/>
        <v>0</v>
      </c>
      <c r="G79">
        <f t="shared" ca="1" si="14"/>
        <v>0</v>
      </c>
      <c r="H79">
        <f t="shared" ca="1" si="15"/>
        <v>0</v>
      </c>
      <c r="I79">
        <f ca="1">IF(IFERROR(AND(H79=0,INDEX('App-txt'!$C:$C,L79)=INDEX('App-txt'!$C:$C,L78)),FALSE),0,L79)</f>
        <v>0</v>
      </c>
      <c r="J79">
        <f t="shared" ca="1" si="16"/>
        <v>0</v>
      </c>
      <c r="K79">
        <f ca="1">IF(INDEX('App-txt'!$A:$A,J79+1)=K$1,J79+1,0)</f>
        <v>0</v>
      </c>
      <c r="L79">
        <f ca="1">IF(H79=0,J79,IF(LEN(INDEX('App-txt'!$C:$C,J79-1))&gt;LEN(INDEX('App-txt'!$C:$C,J79)),J79-1,J79))</f>
        <v>0</v>
      </c>
      <c r="M79">
        <f ca="1">IFERROR(SEARCH(M$1,INDEX('App-txt'!$A$1:$G$2000,$L79,3)),0)</f>
        <v>0</v>
      </c>
      <c r="N79">
        <f ca="1">IFERROR(SEARCH(N$1,INDEX('App-txt'!$A$1:$G$2000,$L79,3)),0)</f>
        <v>0</v>
      </c>
    </row>
    <row r="80" spans="1:14" x14ac:dyDescent="0.3">
      <c r="A80" s="17">
        <f t="shared" ca="1" si="17"/>
        <v>5</v>
      </c>
      <c r="B80" s="17">
        <f t="shared" ca="1" si="9"/>
        <v>8</v>
      </c>
      <c r="C80" s="17">
        <f t="shared" ca="1" si="10"/>
        <v>0</v>
      </c>
      <c r="D80" s="17">
        <f t="shared" ca="1" si="11"/>
        <v>1</v>
      </c>
      <c r="E80" s="17">
        <f t="shared" ca="1" si="12"/>
        <v>8</v>
      </c>
      <c r="F80" s="16">
        <f t="shared" ca="1" si="13"/>
        <v>0</v>
      </c>
      <c r="G80">
        <f t="shared" ca="1" si="14"/>
        <v>0</v>
      </c>
      <c r="H80">
        <f t="shared" ca="1" si="15"/>
        <v>0</v>
      </c>
      <c r="I80">
        <f ca="1">IF(IFERROR(AND(H80=0,INDEX('App-txt'!$C:$C,L80)=INDEX('App-txt'!$C:$C,L79)),FALSE),0,L80)</f>
        <v>0</v>
      </c>
      <c r="J80">
        <f t="shared" ca="1" si="16"/>
        <v>0</v>
      </c>
      <c r="K80">
        <f ca="1">IF(INDEX('App-txt'!$A:$A,J80+1)=K$1,J80+1,0)</f>
        <v>0</v>
      </c>
      <c r="L80">
        <f ca="1">IF(H80=0,J80,IF(LEN(INDEX('App-txt'!$C:$C,J80-1))&gt;LEN(INDEX('App-txt'!$C:$C,J80)),J80-1,J80))</f>
        <v>0</v>
      </c>
      <c r="M80">
        <f ca="1">IFERROR(SEARCH(M$1,INDEX('App-txt'!$A$1:$G$2000,$L80,3)),0)</f>
        <v>7</v>
      </c>
      <c r="N80">
        <f ca="1">IFERROR(SEARCH(N$1,INDEX('App-txt'!$A$1:$G$2000,$L80,3)),0)</f>
        <v>11</v>
      </c>
    </row>
    <row r="81" spans="1:14" x14ac:dyDescent="0.3">
      <c r="A81" s="17">
        <f t="shared" ca="1" si="17"/>
        <v>5</v>
      </c>
      <c r="B81" s="17">
        <f t="shared" ca="1" si="9"/>
        <v>8</v>
      </c>
      <c r="C81" s="17">
        <f t="shared" ca="1" si="10"/>
        <v>0</v>
      </c>
      <c r="D81" s="17">
        <f t="shared" ca="1" si="11"/>
        <v>1</v>
      </c>
      <c r="E81" s="17">
        <f t="shared" ca="1" si="12"/>
        <v>8</v>
      </c>
      <c r="F81" s="16">
        <f t="shared" ca="1" si="13"/>
        <v>0</v>
      </c>
      <c r="G81">
        <f t="shared" ca="1" si="14"/>
        <v>0</v>
      </c>
      <c r="H81">
        <f t="shared" ca="1" si="15"/>
        <v>0</v>
      </c>
      <c r="I81">
        <f ca="1">IF(IFERROR(AND(H81=0,INDEX('App-txt'!$C:$C,L81)=INDEX('App-txt'!$C:$C,L80)),FALSE),0,L81)</f>
        <v>0</v>
      </c>
      <c r="J81">
        <f t="shared" ca="1" si="16"/>
        <v>0</v>
      </c>
      <c r="K81">
        <f ca="1">IF(INDEX('App-txt'!$A:$A,J81+1)=K$1,J81+1,0)</f>
        <v>0</v>
      </c>
      <c r="L81">
        <f ca="1">IF(H81=0,J81,IF(LEN(INDEX('App-txt'!$C:$C,J81-1))&gt;LEN(INDEX('App-txt'!$C:$C,J81)),J81-1,J81))</f>
        <v>0</v>
      </c>
      <c r="M81">
        <f ca="1">IFERROR(SEARCH(M$1,INDEX('App-txt'!$A$1:$G$2000,$L81,3)),0)</f>
        <v>0</v>
      </c>
      <c r="N81">
        <f ca="1">IFERROR(SEARCH(N$1,INDEX('App-txt'!$A$1:$G$2000,$L81,3)),0)</f>
        <v>0</v>
      </c>
    </row>
    <row r="82" spans="1:14" x14ac:dyDescent="0.3">
      <c r="A82" s="17">
        <f t="shared" ca="1" si="17"/>
        <v>5</v>
      </c>
      <c r="B82" s="17">
        <f t="shared" ca="1" si="9"/>
        <v>8</v>
      </c>
      <c r="C82" s="17">
        <f t="shared" ca="1" si="10"/>
        <v>0</v>
      </c>
      <c r="D82" s="17">
        <f t="shared" ca="1" si="11"/>
        <v>1</v>
      </c>
      <c r="E82" s="17">
        <f t="shared" ca="1" si="12"/>
        <v>8</v>
      </c>
      <c r="F82" s="16">
        <f t="shared" ca="1" si="13"/>
        <v>0</v>
      </c>
      <c r="G82">
        <f t="shared" ca="1" si="14"/>
        <v>0</v>
      </c>
      <c r="H82">
        <f t="shared" ca="1" si="15"/>
        <v>0</v>
      </c>
      <c r="I82">
        <f ca="1">IF(IFERROR(AND(H82=0,INDEX('App-txt'!$C:$C,L82)=INDEX('App-txt'!$C:$C,L81)),FALSE),0,L82)</f>
        <v>0</v>
      </c>
      <c r="J82">
        <f t="shared" ca="1" si="16"/>
        <v>0</v>
      </c>
      <c r="K82">
        <f ca="1">IF(INDEX('App-txt'!$A:$A,J82+1)=K$1,J82+1,0)</f>
        <v>0</v>
      </c>
      <c r="L82">
        <f ca="1">IF(H82=0,J82,IF(LEN(INDEX('App-txt'!$C:$C,J82-1))&gt;LEN(INDEX('App-txt'!$C:$C,J82)),J82-1,J82))</f>
        <v>0</v>
      </c>
      <c r="M82">
        <f ca="1">IFERROR(SEARCH(M$1,INDEX('App-txt'!$A$1:$G$2000,$L82,3)),0)</f>
        <v>0</v>
      </c>
      <c r="N82">
        <f ca="1">IFERROR(SEARCH(N$1,INDEX('App-txt'!$A$1:$G$2000,$L82,3)),0)</f>
        <v>0</v>
      </c>
    </row>
    <row r="83" spans="1:14" x14ac:dyDescent="0.3">
      <c r="A83" s="17">
        <f t="shared" ca="1" si="17"/>
        <v>5</v>
      </c>
      <c r="B83" s="17">
        <f t="shared" ca="1" si="9"/>
        <v>8</v>
      </c>
      <c r="C83" s="17">
        <f t="shared" ca="1" si="10"/>
        <v>0</v>
      </c>
      <c r="D83" s="17">
        <f t="shared" ca="1" si="11"/>
        <v>1</v>
      </c>
      <c r="E83" s="17">
        <f t="shared" ca="1" si="12"/>
        <v>8</v>
      </c>
      <c r="F83" s="16">
        <f t="shared" ca="1" si="13"/>
        <v>0</v>
      </c>
      <c r="G83">
        <f t="shared" ca="1" si="14"/>
        <v>0</v>
      </c>
      <c r="H83">
        <f t="shared" ca="1" si="15"/>
        <v>0</v>
      </c>
      <c r="I83">
        <f ca="1">IF(IFERROR(AND(H83=0,INDEX('App-txt'!$C:$C,L83)=INDEX('App-txt'!$C:$C,L82)),FALSE),0,L83)</f>
        <v>0</v>
      </c>
      <c r="J83">
        <f t="shared" ca="1" si="16"/>
        <v>0</v>
      </c>
      <c r="K83">
        <f ca="1">IF(INDEX('App-txt'!$A:$A,J83+1)=K$1,J83+1,0)</f>
        <v>0</v>
      </c>
      <c r="L83">
        <f ca="1">IF(H83=0,J83,IF(LEN(INDEX('App-txt'!$C:$C,J83-1))&gt;LEN(INDEX('App-txt'!$C:$C,J83)),J83-1,J83))</f>
        <v>0</v>
      </c>
      <c r="M83">
        <f ca="1">IFERROR(SEARCH(M$1,INDEX('App-txt'!$A$1:$G$2000,$L83,3)),0)</f>
        <v>0</v>
      </c>
      <c r="N83">
        <f ca="1">IFERROR(SEARCH(N$1,INDEX('App-txt'!$A$1:$G$2000,$L83,3)),0)</f>
        <v>0</v>
      </c>
    </row>
    <row r="84" spans="1:14" x14ac:dyDescent="0.3">
      <c r="A84" s="17">
        <f t="shared" ca="1" si="17"/>
        <v>5</v>
      </c>
      <c r="B84" s="17">
        <f t="shared" ca="1" si="9"/>
        <v>8</v>
      </c>
      <c r="C84" s="17">
        <f t="shared" ca="1" si="10"/>
        <v>0</v>
      </c>
      <c r="D84" s="17">
        <f t="shared" ca="1" si="11"/>
        <v>1</v>
      </c>
      <c r="E84" s="17">
        <f t="shared" ca="1" si="12"/>
        <v>8</v>
      </c>
      <c r="F84" s="16">
        <f t="shared" ca="1" si="13"/>
        <v>0</v>
      </c>
      <c r="G84">
        <f t="shared" ca="1" si="14"/>
        <v>0</v>
      </c>
      <c r="H84">
        <f t="shared" ca="1" si="15"/>
        <v>0</v>
      </c>
      <c r="I84">
        <f ca="1">IF(IFERROR(AND(H84=0,INDEX('App-txt'!$C:$C,L84)=INDEX('App-txt'!$C:$C,L83)),FALSE),0,L84)</f>
        <v>0</v>
      </c>
      <c r="J84">
        <f t="shared" ca="1" si="16"/>
        <v>0</v>
      </c>
      <c r="K84">
        <f ca="1">IF(INDEX('App-txt'!$A:$A,J84+1)=K$1,J84+1,0)</f>
        <v>0</v>
      </c>
      <c r="L84">
        <f ca="1">IF(H84=0,J84,IF(LEN(INDEX('App-txt'!$C:$C,J84-1))&gt;LEN(INDEX('App-txt'!$C:$C,J84)),J84-1,J84))</f>
        <v>0</v>
      </c>
      <c r="M84">
        <f ca="1">IFERROR(SEARCH(M$1,INDEX('App-txt'!$A$1:$G$2000,$L84,3)),0)</f>
        <v>0</v>
      </c>
      <c r="N84">
        <f ca="1">IFERROR(SEARCH(N$1,INDEX('App-txt'!$A$1:$G$2000,$L84,3)),0)</f>
        <v>0</v>
      </c>
    </row>
    <row r="85" spans="1:14" x14ac:dyDescent="0.3">
      <c r="A85" s="17">
        <f t="shared" ca="1" si="17"/>
        <v>5</v>
      </c>
      <c r="B85" s="17">
        <f t="shared" ca="1" si="9"/>
        <v>8</v>
      </c>
      <c r="C85" s="17">
        <f t="shared" ca="1" si="10"/>
        <v>0</v>
      </c>
      <c r="D85" s="17">
        <f t="shared" ca="1" si="11"/>
        <v>1</v>
      </c>
      <c r="E85" s="17">
        <f t="shared" ca="1" si="12"/>
        <v>8</v>
      </c>
      <c r="F85" s="16">
        <f t="shared" ca="1" si="13"/>
        <v>0</v>
      </c>
      <c r="G85">
        <f t="shared" ca="1" si="14"/>
        <v>0</v>
      </c>
      <c r="H85">
        <f t="shared" ca="1" si="15"/>
        <v>0</v>
      </c>
      <c r="I85">
        <f ca="1">IF(IFERROR(AND(H85=0,INDEX('App-txt'!$C:$C,L85)=INDEX('App-txt'!$C:$C,L84)),FALSE),0,L85)</f>
        <v>0</v>
      </c>
      <c r="J85">
        <f t="shared" ca="1" si="16"/>
        <v>0</v>
      </c>
      <c r="K85">
        <f ca="1">IF(INDEX('App-txt'!$A:$A,J85+1)=K$1,J85+1,0)</f>
        <v>0</v>
      </c>
      <c r="L85">
        <f ca="1">IF(H85=0,J85,IF(LEN(INDEX('App-txt'!$C:$C,J85-1))&gt;LEN(INDEX('App-txt'!$C:$C,J85)),J85-1,J85))</f>
        <v>0</v>
      </c>
      <c r="M85">
        <f ca="1">IFERROR(SEARCH(M$1,INDEX('App-txt'!$A$1:$G$2000,$L85,3)),0)</f>
        <v>0</v>
      </c>
      <c r="N85">
        <f ca="1">IFERROR(SEARCH(N$1,INDEX('App-txt'!$A$1:$G$2000,$L85,3)),0)</f>
        <v>0</v>
      </c>
    </row>
    <row r="86" spans="1:14" x14ac:dyDescent="0.3">
      <c r="A86" s="17">
        <f t="shared" ca="1" si="17"/>
        <v>5</v>
      </c>
      <c r="B86" s="17">
        <f t="shared" ca="1" si="9"/>
        <v>8</v>
      </c>
      <c r="C86" s="17">
        <f t="shared" ca="1" si="10"/>
        <v>0</v>
      </c>
      <c r="D86" s="17">
        <f t="shared" ca="1" si="11"/>
        <v>1</v>
      </c>
      <c r="E86" s="17">
        <f t="shared" ca="1" si="12"/>
        <v>8</v>
      </c>
      <c r="F86" s="16">
        <f t="shared" ca="1" si="13"/>
        <v>0</v>
      </c>
      <c r="G86">
        <f t="shared" ca="1" si="14"/>
        <v>0</v>
      </c>
      <c r="H86">
        <f t="shared" ca="1" si="15"/>
        <v>0</v>
      </c>
      <c r="I86">
        <f ca="1">IF(IFERROR(AND(H86=0,INDEX('App-txt'!$C:$C,L86)=INDEX('App-txt'!$C:$C,L85)),FALSE),0,L86)</f>
        <v>0</v>
      </c>
      <c r="J86">
        <f t="shared" ca="1" si="16"/>
        <v>0</v>
      </c>
      <c r="K86">
        <f ca="1">IF(INDEX('App-txt'!$A:$A,J86+1)=K$1,J86+1,0)</f>
        <v>0</v>
      </c>
      <c r="L86">
        <f ca="1">IF(H86=0,J86,IF(LEN(INDEX('App-txt'!$C:$C,J86-1))&gt;LEN(INDEX('App-txt'!$C:$C,J86)),J86-1,J86))</f>
        <v>0</v>
      </c>
      <c r="M86">
        <f ca="1">IFERROR(SEARCH(M$1,INDEX('App-txt'!$A$1:$G$2000,$L86,3)),0)</f>
        <v>0</v>
      </c>
      <c r="N86">
        <f ca="1">IFERROR(SEARCH(N$1,INDEX('App-txt'!$A$1:$G$2000,$L86,3)),0)</f>
        <v>0</v>
      </c>
    </row>
    <row r="87" spans="1:14" x14ac:dyDescent="0.3">
      <c r="A87" s="17">
        <f t="shared" ca="1" si="17"/>
        <v>5</v>
      </c>
      <c r="B87" s="17">
        <f t="shared" ca="1" si="9"/>
        <v>8</v>
      </c>
      <c r="C87" s="17">
        <f t="shared" ca="1" si="10"/>
        <v>0</v>
      </c>
      <c r="D87" s="17">
        <f t="shared" ca="1" si="11"/>
        <v>1</v>
      </c>
      <c r="E87" s="17">
        <f t="shared" ca="1" si="12"/>
        <v>8</v>
      </c>
      <c r="F87" s="16">
        <f t="shared" ca="1" si="13"/>
        <v>0</v>
      </c>
      <c r="G87">
        <f t="shared" ca="1" si="14"/>
        <v>0</v>
      </c>
      <c r="H87">
        <f t="shared" ca="1" si="15"/>
        <v>0</v>
      </c>
      <c r="I87">
        <f ca="1">IF(IFERROR(AND(H87=0,INDEX('App-txt'!$C:$C,L87)=INDEX('App-txt'!$C:$C,L86)),FALSE),0,L87)</f>
        <v>0</v>
      </c>
      <c r="J87">
        <f t="shared" ca="1" si="16"/>
        <v>0</v>
      </c>
      <c r="K87">
        <f ca="1">IF(INDEX('App-txt'!$A:$A,J87+1)=K$1,J87+1,0)</f>
        <v>0</v>
      </c>
      <c r="L87">
        <f ca="1">IF(H87=0,J87,IF(LEN(INDEX('App-txt'!$C:$C,J87-1))&gt;LEN(INDEX('App-txt'!$C:$C,J87)),J87-1,J87))</f>
        <v>0</v>
      </c>
      <c r="M87">
        <f ca="1">IFERROR(SEARCH(M$1,INDEX('App-txt'!$A$1:$G$2000,$L87,3)),0)</f>
        <v>0</v>
      </c>
      <c r="N87">
        <f ca="1">IFERROR(SEARCH(N$1,INDEX('App-txt'!$A$1:$G$2000,$L87,3)),0)</f>
        <v>0</v>
      </c>
    </row>
    <row r="88" spans="1:14" x14ac:dyDescent="0.3">
      <c r="A88" s="17">
        <f t="shared" ca="1" si="17"/>
        <v>5</v>
      </c>
      <c r="B88" s="17">
        <f t="shared" ca="1" si="9"/>
        <v>8</v>
      </c>
      <c r="C88" s="17">
        <f t="shared" ca="1" si="10"/>
        <v>0</v>
      </c>
      <c r="D88" s="17">
        <f t="shared" ca="1" si="11"/>
        <v>1</v>
      </c>
      <c r="E88" s="17">
        <f t="shared" ca="1" si="12"/>
        <v>8</v>
      </c>
      <c r="F88" s="16">
        <f t="shared" ca="1" si="13"/>
        <v>0</v>
      </c>
      <c r="G88">
        <f t="shared" ca="1" si="14"/>
        <v>0</v>
      </c>
      <c r="H88">
        <f t="shared" ca="1" si="15"/>
        <v>0</v>
      </c>
      <c r="I88">
        <f ca="1">IF(IFERROR(AND(H88=0,INDEX('App-txt'!$C:$C,L88)=INDEX('App-txt'!$C:$C,L87)),FALSE),0,L88)</f>
        <v>0</v>
      </c>
      <c r="J88">
        <f t="shared" ca="1" si="16"/>
        <v>0</v>
      </c>
      <c r="K88">
        <f ca="1">IF(INDEX('App-txt'!$A:$A,J88+1)=K$1,J88+1,0)</f>
        <v>0</v>
      </c>
      <c r="L88">
        <f ca="1">IF(H88=0,J88,IF(LEN(INDEX('App-txt'!$C:$C,J88-1))&gt;LEN(INDEX('App-txt'!$C:$C,J88)),J88-1,J88))</f>
        <v>0</v>
      </c>
      <c r="M88">
        <f ca="1">IFERROR(SEARCH(M$1,INDEX('App-txt'!$A$1:$G$2000,$L88,3)),0)</f>
        <v>0</v>
      </c>
      <c r="N88">
        <f ca="1">IFERROR(SEARCH(N$1,INDEX('App-txt'!$A$1:$G$2000,$L88,3)),0)</f>
        <v>0</v>
      </c>
    </row>
    <row r="89" spans="1:14" x14ac:dyDescent="0.3">
      <c r="A89" s="17">
        <f t="shared" ca="1" si="17"/>
        <v>5</v>
      </c>
      <c r="B89" s="17">
        <f t="shared" ca="1" si="9"/>
        <v>8</v>
      </c>
      <c r="C89" s="17">
        <f t="shared" ca="1" si="10"/>
        <v>0</v>
      </c>
      <c r="D89" s="17">
        <f t="shared" ca="1" si="11"/>
        <v>1</v>
      </c>
      <c r="E89" s="17">
        <f t="shared" ca="1" si="12"/>
        <v>8</v>
      </c>
      <c r="F89" s="16">
        <f t="shared" ca="1" si="13"/>
        <v>0</v>
      </c>
      <c r="G89">
        <f t="shared" ca="1" si="14"/>
        <v>0</v>
      </c>
      <c r="H89">
        <f t="shared" ca="1" si="15"/>
        <v>0</v>
      </c>
      <c r="I89">
        <f ca="1">IF(IFERROR(AND(H89=0,INDEX('App-txt'!$C:$C,L89)=INDEX('App-txt'!$C:$C,L88)),FALSE),0,L89)</f>
        <v>0</v>
      </c>
      <c r="J89">
        <f t="shared" ca="1" si="16"/>
        <v>0</v>
      </c>
      <c r="K89">
        <f ca="1">IF(INDEX('App-txt'!$A:$A,J89+1)=K$1,J89+1,0)</f>
        <v>0</v>
      </c>
      <c r="L89">
        <f ca="1">IF(H89=0,J89,IF(LEN(INDEX('App-txt'!$C:$C,J89-1))&gt;LEN(INDEX('App-txt'!$C:$C,J89)),J89-1,J89))</f>
        <v>0</v>
      </c>
      <c r="M89">
        <f ca="1">IFERROR(SEARCH(M$1,INDEX('App-txt'!$A$1:$G$2000,$L89,3)),0)</f>
        <v>0</v>
      </c>
      <c r="N89">
        <f ca="1">IFERROR(SEARCH(N$1,INDEX('App-txt'!$A$1:$G$2000,$L89,3)),0)</f>
        <v>0</v>
      </c>
    </row>
    <row r="90" spans="1:14" x14ac:dyDescent="0.3">
      <c r="A90" s="17">
        <f t="shared" ca="1" si="17"/>
        <v>5</v>
      </c>
      <c r="B90" s="17">
        <f t="shared" ca="1" si="9"/>
        <v>8</v>
      </c>
      <c r="C90" s="17">
        <f t="shared" ca="1" si="10"/>
        <v>0</v>
      </c>
      <c r="D90" s="17">
        <f t="shared" ca="1" si="11"/>
        <v>1</v>
      </c>
      <c r="E90" s="17">
        <f t="shared" ca="1" si="12"/>
        <v>8</v>
      </c>
      <c r="F90" s="16">
        <f t="shared" ca="1" si="13"/>
        <v>0</v>
      </c>
      <c r="G90">
        <f t="shared" ca="1" si="14"/>
        <v>0</v>
      </c>
      <c r="H90">
        <f t="shared" ca="1" si="15"/>
        <v>0</v>
      </c>
      <c r="I90">
        <f ca="1">IF(IFERROR(AND(H90=0,INDEX('App-txt'!$C:$C,L90)=INDEX('App-txt'!$C:$C,L89)),FALSE),0,L90)</f>
        <v>0</v>
      </c>
      <c r="J90">
        <f t="shared" ca="1" si="16"/>
        <v>0</v>
      </c>
      <c r="K90">
        <f ca="1">IF(INDEX('App-txt'!$A:$A,J90+1)=K$1,J90+1,0)</f>
        <v>0</v>
      </c>
      <c r="L90">
        <f ca="1">IF(H90=0,J90,IF(LEN(INDEX('App-txt'!$C:$C,J90-1))&gt;LEN(INDEX('App-txt'!$C:$C,J90)),J90-1,J90))</f>
        <v>0</v>
      </c>
      <c r="M90">
        <f ca="1">IFERROR(SEARCH(M$1,INDEX('App-txt'!$A$1:$G$2000,$L90,3)),0)</f>
        <v>4</v>
      </c>
      <c r="N90">
        <f ca="1">IFERROR(SEARCH(N$1,INDEX('App-txt'!$A$1:$G$2000,$L90,3)),0)</f>
        <v>8</v>
      </c>
    </row>
    <row r="91" spans="1:14" x14ac:dyDescent="0.3">
      <c r="A91" s="17">
        <f t="shared" ca="1" si="17"/>
        <v>5</v>
      </c>
      <c r="B91" s="17">
        <f t="shared" ca="1" si="9"/>
        <v>8</v>
      </c>
      <c r="C91" s="17">
        <f t="shared" ca="1" si="10"/>
        <v>0</v>
      </c>
      <c r="D91" s="17">
        <f t="shared" ca="1" si="11"/>
        <v>1</v>
      </c>
      <c r="E91" s="17">
        <f t="shared" ca="1" si="12"/>
        <v>8</v>
      </c>
      <c r="F91" s="16">
        <f t="shared" ca="1" si="13"/>
        <v>0</v>
      </c>
      <c r="G91">
        <f t="shared" ca="1" si="14"/>
        <v>0</v>
      </c>
      <c r="H91">
        <f t="shared" ca="1" si="15"/>
        <v>0</v>
      </c>
      <c r="I91">
        <f ca="1">IF(IFERROR(AND(H91=0,INDEX('App-txt'!$C:$C,L91)=INDEX('App-txt'!$C:$C,L90)),FALSE),0,L91)</f>
        <v>0</v>
      </c>
      <c r="J91">
        <f t="shared" ca="1" si="16"/>
        <v>0</v>
      </c>
      <c r="K91">
        <f ca="1">IF(INDEX('App-txt'!$A:$A,J91+1)=K$1,J91+1,0)</f>
        <v>0</v>
      </c>
      <c r="L91">
        <f ca="1">IF(H91=0,J91,IF(LEN(INDEX('App-txt'!$C:$C,J91-1))&gt;LEN(INDEX('App-txt'!$C:$C,J91)),J91-1,J91))</f>
        <v>0</v>
      </c>
      <c r="M91">
        <f ca="1">IFERROR(SEARCH(M$1,INDEX('App-txt'!$A$1:$G$2000,$L91,3)),0)</f>
        <v>0</v>
      </c>
      <c r="N91">
        <f ca="1">IFERROR(SEARCH(N$1,INDEX('App-txt'!$A$1:$G$2000,$L91,3)),0)</f>
        <v>0</v>
      </c>
    </row>
    <row r="92" spans="1:14" x14ac:dyDescent="0.3">
      <c r="A92" s="17">
        <f t="shared" ca="1" si="17"/>
        <v>5</v>
      </c>
      <c r="B92" s="17">
        <f t="shared" ca="1" si="9"/>
        <v>8</v>
      </c>
      <c r="C92" s="17">
        <f t="shared" ca="1" si="10"/>
        <v>0</v>
      </c>
      <c r="D92" s="17">
        <f t="shared" ca="1" si="11"/>
        <v>1</v>
      </c>
      <c r="E92" s="17">
        <f t="shared" ca="1" si="12"/>
        <v>8</v>
      </c>
      <c r="F92" s="16">
        <f t="shared" ca="1" si="13"/>
        <v>0</v>
      </c>
      <c r="G92">
        <f t="shared" ca="1" si="14"/>
        <v>0</v>
      </c>
      <c r="H92">
        <f t="shared" ca="1" si="15"/>
        <v>0</v>
      </c>
      <c r="I92">
        <f ca="1">IF(IFERROR(AND(H92=0,INDEX('App-txt'!$C:$C,L92)=INDEX('App-txt'!$C:$C,L91)),FALSE),0,L92)</f>
        <v>0</v>
      </c>
      <c r="J92">
        <f t="shared" ca="1" si="16"/>
        <v>0</v>
      </c>
      <c r="K92">
        <f ca="1">IF(INDEX('App-txt'!$A:$A,J92+1)=K$1,J92+1,0)</f>
        <v>0</v>
      </c>
      <c r="L92">
        <f ca="1">IF(H92=0,J92,IF(LEN(INDEX('App-txt'!$C:$C,J92-1))&gt;LEN(INDEX('App-txt'!$C:$C,J92)),J92-1,J92))</f>
        <v>0</v>
      </c>
      <c r="M92">
        <f ca="1">IFERROR(SEARCH(M$1,INDEX('App-txt'!$A$1:$G$2000,$L92,3)),0)</f>
        <v>0</v>
      </c>
      <c r="N92">
        <f ca="1">IFERROR(SEARCH(N$1,INDEX('App-txt'!$A$1:$G$2000,$L92,3)),0)</f>
        <v>0</v>
      </c>
    </row>
    <row r="93" spans="1:14" x14ac:dyDescent="0.3">
      <c r="A93" s="17">
        <f t="shared" ca="1" si="17"/>
        <v>5</v>
      </c>
      <c r="B93" s="17">
        <f t="shared" ca="1" si="9"/>
        <v>8</v>
      </c>
      <c r="C93" s="17">
        <f t="shared" ca="1" si="10"/>
        <v>0</v>
      </c>
      <c r="D93" s="17">
        <f t="shared" ca="1" si="11"/>
        <v>1</v>
      </c>
      <c r="E93" s="17">
        <f t="shared" ca="1" si="12"/>
        <v>8</v>
      </c>
      <c r="F93" s="16">
        <f t="shared" ca="1" si="13"/>
        <v>0</v>
      </c>
      <c r="G93">
        <f t="shared" ca="1" si="14"/>
        <v>0</v>
      </c>
      <c r="H93">
        <f t="shared" ca="1" si="15"/>
        <v>0</v>
      </c>
      <c r="I93">
        <f ca="1">IF(IFERROR(AND(H93=0,INDEX('App-txt'!$C:$C,L93)=INDEX('App-txt'!$C:$C,L92)),FALSE),0,L93)</f>
        <v>0</v>
      </c>
      <c r="J93">
        <f t="shared" ca="1" si="16"/>
        <v>0</v>
      </c>
      <c r="K93">
        <f ca="1">IF(INDEX('App-txt'!$A:$A,J93+1)=K$1,J93+1,0)</f>
        <v>0</v>
      </c>
      <c r="L93">
        <f ca="1">IF(H93=0,J93,IF(LEN(INDEX('App-txt'!$C:$C,J93-1))&gt;LEN(INDEX('App-txt'!$C:$C,J93)),J93-1,J93))</f>
        <v>0</v>
      </c>
      <c r="M93">
        <f ca="1">IFERROR(SEARCH(M$1,INDEX('App-txt'!$A$1:$G$2000,$L93,3)),0)</f>
        <v>0</v>
      </c>
      <c r="N93">
        <f ca="1">IFERROR(SEARCH(N$1,INDEX('App-txt'!$A$1:$G$2000,$L93,3)),0)</f>
        <v>0</v>
      </c>
    </row>
    <row r="94" spans="1:14" x14ac:dyDescent="0.3">
      <c r="A94" s="17">
        <f t="shared" ca="1" si="17"/>
        <v>5</v>
      </c>
      <c r="B94" s="17">
        <f t="shared" ca="1" si="9"/>
        <v>8</v>
      </c>
      <c r="C94" s="17">
        <f t="shared" ca="1" si="10"/>
        <v>0</v>
      </c>
      <c r="D94" s="17">
        <f t="shared" ca="1" si="11"/>
        <v>1</v>
      </c>
      <c r="E94" s="17">
        <f t="shared" ca="1" si="12"/>
        <v>8</v>
      </c>
      <c r="F94" s="16">
        <f t="shared" ca="1" si="13"/>
        <v>0</v>
      </c>
      <c r="G94">
        <f t="shared" ca="1" si="14"/>
        <v>0</v>
      </c>
      <c r="H94">
        <f t="shared" ca="1" si="15"/>
        <v>0</v>
      </c>
      <c r="I94">
        <f ca="1">IF(IFERROR(AND(H94=0,INDEX('App-txt'!$C:$C,L94)=INDEX('App-txt'!$C:$C,L93)),FALSE),0,L94)</f>
        <v>0</v>
      </c>
      <c r="J94">
        <f t="shared" ca="1" si="16"/>
        <v>0</v>
      </c>
      <c r="K94">
        <f ca="1">IF(INDEX('App-txt'!$A:$A,J94+1)=K$1,J94+1,0)</f>
        <v>0</v>
      </c>
      <c r="L94">
        <f ca="1">IF(H94=0,J94,IF(LEN(INDEX('App-txt'!$C:$C,J94-1))&gt;LEN(INDEX('App-txt'!$C:$C,J94)),J94-1,J94))</f>
        <v>0</v>
      </c>
      <c r="M94">
        <f ca="1">IFERROR(SEARCH(M$1,INDEX('App-txt'!$A$1:$G$2000,$L94,3)),0)</f>
        <v>0</v>
      </c>
      <c r="N94">
        <f ca="1">IFERROR(SEARCH(N$1,INDEX('App-txt'!$A$1:$G$2000,$L94,3)),0)</f>
        <v>0</v>
      </c>
    </row>
    <row r="95" spans="1:14" x14ac:dyDescent="0.3">
      <c r="A95" s="17">
        <f t="shared" ca="1" si="17"/>
        <v>5</v>
      </c>
      <c r="B95" s="17">
        <f t="shared" ca="1" si="9"/>
        <v>8</v>
      </c>
      <c r="C95" s="17">
        <f t="shared" ca="1" si="10"/>
        <v>0</v>
      </c>
      <c r="D95" s="17">
        <f t="shared" ca="1" si="11"/>
        <v>1</v>
      </c>
      <c r="E95" s="17">
        <f t="shared" ca="1" si="12"/>
        <v>8</v>
      </c>
      <c r="F95" s="16">
        <f t="shared" ca="1" si="13"/>
        <v>0</v>
      </c>
      <c r="G95">
        <f t="shared" ca="1" si="14"/>
        <v>0</v>
      </c>
      <c r="H95">
        <f t="shared" ca="1" si="15"/>
        <v>0</v>
      </c>
      <c r="I95">
        <f ca="1">IF(IFERROR(AND(H95=0,INDEX('App-txt'!$C:$C,L95)=INDEX('App-txt'!$C:$C,L94)),FALSE),0,L95)</f>
        <v>0</v>
      </c>
      <c r="J95">
        <f t="shared" ca="1" si="16"/>
        <v>0</v>
      </c>
      <c r="K95">
        <f ca="1">IF(INDEX('App-txt'!$A:$A,J95+1)=K$1,J95+1,0)</f>
        <v>0</v>
      </c>
      <c r="L95">
        <f ca="1">IF(H95=0,J95,IF(LEN(INDEX('App-txt'!$C:$C,J95-1))&gt;LEN(INDEX('App-txt'!$C:$C,J95)),J95-1,J95))</f>
        <v>0</v>
      </c>
      <c r="M95">
        <f ca="1">IFERROR(SEARCH(M$1,INDEX('App-txt'!$A$1:$G$2000,$L95,3)),0)</f>
        <v>0</v>
      </c>
      <c r="N95">
        <f ca="1">IFERROR(SEARCH(N$1,INDEX('App-txt'!$A$1:$G$2000,$L95,3)),0)</f>
        <v>0</v>
      </c>
    </row>
    <row r="96" spans="1:14" x14ac:dyDescent="0.3">
      <c r="A96" s="17">
        <f t="shared" ca="1" si="17"/>
        <v>5</v>
      </c>
      <c r="B96" s="17">
        <f t="shared" ca="1" si="9"/>
        <v>8</v>
      </c>
      <c r="C96" s="17">
        <f t="shared" ca="1" si="10"/>
        <v>0</v>
      </c>
      <c r="D96" s="17">
        <f t="shared" ca="1" si="11"/>
        <v>1</v>
      </c>
      <c r="E96" s="17">
        <f t="shared" ca="1" si="12"/>
        <v>8</v>
      </c>
      <c r="F96" s="16">
        <f t="shared" ca="1" si="13"/>
        <v>0</v>
      </c>
      <c r="G96">
        <f t="shared" ca="1" si="14"/>
        <v>0</v>
      </c>
      <c r="H96">
        <f t="shared" ca="1" si="15"/>
        <v>0</v>
      </c>
      <c r="I96">
        <f ca="1">IF(IFERROR(AND(H96=0,INDEX('App-txt'!$C:$C,L96)=INDEX('App-txt'!$C:$C,L95)),FALSE),0,L96)</f>
        <v>0</v>
      </c>
      <c r="J96">
        <f t="shared" ca="1" si="16"/>
        <v>0</v>
      </c>
      <c r="K96">
        <f ca="1">IF(INDEX('App-txt'!$A:$A,J96+1)=K$1,J96+1,0)</f>
        <v>0</v>
      </c>
      <c r="L96">
        <f ca="1">IF(H96=0,J96,IF(LEN(INDEX('App-txt'!$C:$C,J96-1))&gt;LEN(INDEX('App-txt'!$C:$C,J96)),J96-1,J96))</f>
        <v>0</v>
      </c>
      <c r="M96">
        <f ca="1">IFERROR(SEARCH(M$1,INDEX('App-txt'!$A$1:$G$2000,$L96,3)),0)</f>
        <v>0</v>
      </c>
      <c r="N96">
        <f ca="1">IFERROR(SEARCH(N$1,INDEX('App-txt'!$A$1:$G$2000,$L96,3)),0)</f>
        <v>0</v>
      </c>
    </row>
    <row r="97" spans="1:14" x14ac:dyDescent="0.3">
      <c r="A97" s="17">
        <f t="shared" ca="1" si="17"/>
        <v>5</v>
      </c>
      <c r="B97" s="17">
        <f t="shared" ca="1" si="9"/>
        <v>8</v>
      </c>
      <c r="C97" s="17">
        <f t="shared" ca="1" si="10"/>
        <v>0</v>
      </c>
      <c r="D97" s="17">
        <f t="shared" ca="1" si="11"/>
        <v>1</v>
      </c>
      <c r="E97" s="17">
        <f t="shared" ca="1" si="12"/>
        <v>8</v>
      </c>
      <c r="F97" s="16">
        <f t="shared" ca="1" si="13"/>
        <v>0</v>
      </c>
      <c r="G97">
        <f t="shared" ca="1" si="14"/>
        <v>0</v>
      </c>
      <c r="H97">
        <f t="shared" ca="1" si="15"/>
        <v>0</v>
      </c>
      <c r="I97">
        <f ca="1">IF(IFERROR(AND(H97=0,INDEX('App-txt'!$C:$C,L97)=INDEX('App-txt'!$C:$C,L96)),FALSE),0,L97)</f>
        <v>0</v>
      </c>
      <c r="J97">
        <f t="shared" ca="1" si="16"/>
        <v>0</v>
      </c>
      <c r="K97">
        <f ca="1">IF(INDEX('App-txt'!$A:$A,J97+1)=K$1,J97+1,0)</f>
        <v>0</v>
      </c>
      <c r="L97">
        <f ca="1">IF(H97=0,J97,IF(LEN(INDEX('App-txt'!$C:$C,J97-1))&gt;LEN(INDEX('App-txt'!$C:$C,J97)),J97-1,J97))</f>
        <v>0</v>
      </c>
      <c r="M97">
        <f ca="1">IFERROR(SEARCH(M$1,INDEX('App-txt'!$A$1:$G$2000,$L97,3)),0)</f>
        <v>0</v>
      </c>
      <c r="N97">
        <f ca="1">IFERROR(SEARCH(N$1,INDEX('App-txt'!$A$1:$G$2000,$L97,3)),0)</f>
        <v>0</v>
      </c>
    </row>
    <row r="98" spans="1:14" x14ac:dyDescent="0.3">
      <c r="A98" s="17">
        <f t="shared" ca="1" si="17"/>
        <v>5</v>
      </c>
      <c r="B98" s="17">
        <f t="shared" ca="1" si="9"/>
        <v>8</v>
      </c>
      <c r="C98" s="17">
        <f t="shared" ca="1" si="10"/>
        <v>0</v>
      </c>
      <c r="D98" s="17">
        <f t="shared" ca="1" si="11"/>
        <v>1</v>
      </c>
      <c r="E98" s="17">
        <f t="shared" ca="1" si="12"/>
        <v>8</v>
      </c>
      <c r="F98" s="16">
        <f t="shared" ca="1" si="13"/>
        <v>0</v>
      </c>
      <c r="G98">
        <f t="shared" ca="1" si="14"/>
        <v>0</v>
      </c>
      <c r="H98">
        <f t="shared" ca="1" si="15"/>
        <v>0</v>
      </c>
      <c r="I98">
        <f ca="1">IF(IFERROR(AND(H98=0,INDEX('App-txt'!$C:$C,L98)=INDEX('App-txt'!$C:$C,L97)),FALSE),0,L98)</f>
        <v>0</v>
      </c>
      <c r="J98">
        <f t="shared" ca="1" si="16"/>
        <v>0</v>
      </c>
      <c r="K98">
        <f ca="1">IF(INDEX('App-txt'!$A:$A,J98+1)=K$1,J98+1,0)</f>
        <v>0</v>
      </c>
      <c r="L98">
        <f ca="1">IF(H98=0,J98,IF(LEN(INDEX('App-txt'!$C:$C,J98-1))&gt;LEN(INDEX('App-txt'!$C:$C,J98)),J98-1,J98))</f>
        <v>0</v>
      </c>
      <c r="M98">
        <f ca="1">IFERROR(SEARCH(M$1,INDEX('App-txt'!$A$1:$G$2000,$L98,3)),0)</f>
        <v>0</v>
      </c>
      <c r="N98">
        <f ca="1">IFERROR(SEARCH(N$1,INDEX('App-txt'!$A$1:$G$2000,$L98,3)),0)</f>
        <v>0</v>
      </c>
    </row>
    <row r="99" spans="1:14" x14ac:dyDescent="0.3">
      <c r="A99" s="17">
        <f t="shared" ca="1" si="17"/>
        <v>5</v>
      </c>
      <c r="B99" s="17">
        <f t="shared" ca="1" si="9"/>
        <v>8</v>
      </c>
      <c r="C99" s="17">
        <f t="shared" ca="1" si="10"/>
        <v>0</v>
      </c>
      <c r="D99" s="17">
        <f t="shared" ca="1" si="11"/>
        <v>1</v>
      </c>
      <c r="E99" s="17">
        <f t="shared" ca="1" si="12"/>
        <v>8</v>
      </c>
      <c r="F99" s="16">
        <f t="shared" ca="1" si="13"/>
        <v>0</v>
      </c>
      <c r="G99">
        <f t="shared" ca="1" si="14"/>
        <v>0</v>
      </c>
      <c r="H99">
        <f t="shared" ca="1" si="15"/>
        <v>0</v>
      </c>
      <c r="I99">
        <f ca="1">IF(IFERROR(AND(H99=0,INDEX('App-txt'!$C:$C,L99)=INDEX('App-txt'!$C:$C,L98)),FALSE),0,L99)</f>
        <v>0</v>
      </c>
      <c r="J99">
        <f t="shared" ca="1" si="16"/>
        <v>0</v>
      </c>
      <c r="K99">
        <f ca="1">IF(INDEX('App-txt'!$A:$A,J99+1)=K$1,J99+1,0)</f>
        <v>0</v>
      </c>
      <c r="L99">
        <f ca="1">IF(H99=0,J99,IF(LEN(INDEX('App-txt'!$C:$C,J99-1))&gt;LEN(INDEX('App-txt'!$C:$C,J99)),J99-1,J99))</f>
        <v>0</v>
      </c>
      <c r="M99">
        <f ca="1">IFERROR(SEARCH(M$1,INDEX('App-txt'!$A$1:$G$2000,$L99,3)),0)</f>
        <v>0</v>
      </c>
      <c r="N99">
        <f ca="1">IFERROR(SEARCH(N$1,INDEX('App-txt'!$A$1:$G$2000,$L99,3)),0)</f>
        <v>0</v>
      </c>
    </row>
    <row r="100" spans="1:14" x14ac:dyDescent="0.3">
      <c r="A100" s="17">
        <f t="shared" ca="1" si="17"/>
        <v>5</v>
      </c>
      <c r="B100" s="17">
        <f t="shared" ca="1" si="9"/>
        <v>8</v>
      </c>
      <c r="C100" s="17">
        <f t="shared" ca="1" si="10"/>
        <v>0</v>
      </c>
      <c r="D100" s="17">
        <f t="shared" ca="1" si="11"/>
        <v>1</v>
      </c>
      <c r="E100" s="17">
        <f t="shared" ca="1" si="12"/>
        <v>8</v>
      </c>
      <c r="F100" s="16">
        <f t="shared" ca="1" si="13"/>
        <v>0</v>
      </c>
      <c r="G100">
        <f t="shared" ca="1" si="14"/>
        <v>0</v>
      </c>
      <c r="H100">
        <f t="shared" ca="1" si="15"/>
        <v>0</v>
      </c>
      <c r="I100">
        <f ca="1">IF(IFERROR(AND(H100=0,INDEX('App-txt'!$C:$C,L100)=INDEX('App-txt'!$C:$C,L99)),FALSE),0,L100)</f>
        <v>0</v>
      </c>
      <c r="J100">
        <f t="shared" ca="1" si="16"/>
        <v>0</v>
      </c>
      <c r="K100">
        <f ca="1">IF(INDEX('App-txt'!$A:$A,J100+1)=K$1,J100+1,0)</f>
        <v>0</v>
      </c>
      <c r="L100">
        <f ca="1">IF(H100=0,J100,IF(LEN(INDEX('App-txt'!$C:$C,J100-1))&gt;LEN(INDEX('App-txt'!$C:$C,J100)),J100-1,J100))</f>
        <v>0</v>
      </c>
      <c r="M100">
        <f ca="1">IFERROR(SEARCH(M$1,INDEX('App-txt'!$A$1:$G$2000,$L100,3)),0)</f>
        <v>0</v>
      </c>
      <c r="N100">
        <f ca="1">IFERROR(SEARCH(N$1,INDEX('App-txt'!$A$1:$G$2000,$L100,3)),0)</f>
        <v>0</v>
      </c>
    </row>
    <row r="101" spans="1:14" x14ac:dyDescent="0.3">
      <c r="A101" s="17">
        <f t="shared" ca="1" si="17"/>
        <v>5</v>
      </c>
      <c r="B101" s="17">
        <f t="shared" ca="1" si="9"/>
        <v>8</v>
      </c>
      <c r="C101" s="17">
        <f t="shared" ca="1" si="10"/>
        <v>0</v>
      </c>
      <c r="D101" s="17">
        <f t="shared" ca="1" si="11"/>
        <v>1</v>
      </c>
      <c r="E101" s="17">
        <f t="shared" ca="1" si="12"/>
        <v>8</v>
      </c>
      <c r="F101" s="16">
        <f t="shared" ca="1" si="13"/>
        <v>0</v>
      </c>
      <c r="G101">
        <f t="shared" ca="1" si="14"/>
        <v>0</v>
      </c>
      <c r="H101">
        <f t="shared" ca="1" si="15"/>
        <v>0</v>
      </c>
      <c r="I101">
        <f ca="1">IF(IFERROR(AND(H101=0,INDEX('App-txt'!$C:$C,L101)=INDEX('App-txt'!$C:$C,L100)),FALSE),0,L101)</f>
        <v>0</v>
      </c>
      <c r="J101">
        <f t="shared" ca="1" si="16"/>
        <v>0</v>
      </c>
      <c r="K101">
        <f ca="1">IF(INDEX('App-txt'!$A:$A,J101+1)=K$1,J101+1,0)</f>
        <v>0</v>
      </c>
      <c r="L101">
        <f ca="1">IF(H101=0,J101,IF(LEN(INDEX('App-txt'!$C:$C,J101-1))&gt;LEN(INDEX('App-txt'!$C:$C,J101)),J101-1,J101))</f>
        <v>0</v>
      </c>
      <c r="M101">
        <f ca="1">IFERROR(SEARCH(M$1,INDEX('App-txt'!$A$1:$G$2000,$L101,3)),0)</f>
        <v>0</v>
      </c>
      <c r="N101">
        <f ca="1">IFERROR(SEARCH(N$1,INDEX('App-txt'!$A$1:$G$2000,$L101,3)),0)</f>
        <v>0</v>
      </c>
    </row>
    <row r="102" spans="1:14" x14ac:dyDescent="0.3">
      <c r="A102" s="17">
        <f t="shared" ca="1" si="17"/>
        <v>5</v>
      </c>
      <c r="B102" s="17">
        <f t="shared" ca="1" si="9"/>
        <v>8</v>
      </c>
      <c r="C102" s="17">
        <f t="shared" ca="1" si="10"/>
        <v>0</v>
      </c>
      <c r="D102" s="17">
        <f t="shared" ca="1" si="11"/>
        <v>1</v>
      </c>
      <c r="E102" s="17">
        <f t="shared" ca="1" si="12"/>
        <v>8</v>
      </c>
      <c r="F102" s="16">
        <f t="shared" ca="1" si="13"/>
        <v>0</v>
      </c>
      <c r="G102">
        <f t="shared" ca="1" si="14"/>
        <v>0</v>
      </c>
      <c r="H102">
        <f t="shared" ca="1" si="15"/>
        <v>0</v>
      </c>
      <c r="I102">
        <f ca="1">IF(IFERROR(AND(H102=0,INDEX('App-txt'!$C:$C,L102)=INDEX('App-txt'!$C:$C,L101)),FALSE),0,L102)</f>
        <v>0</v>
      </c>
      <c r="J102">
        <f t="shared" ca="1" si="16"/>
        <v>0</v>
      </c>
      <c r="K102">
        <f ca="1">IF(INDEX('App-txt'!$A:$A,J102+1)=K$1,J102+1,0)</f>
        <v>0</v>
      </c>
      <c r="L102">
        <f ca="1">IF(H102=0,J102,IF(LEN(INDEX('App-txt'!$C:$C,J102-1))&gt;LEN(INDEX('App-txt'!$C:$C,J102)),J102-1,J102))</f>
        <v>0</v>
      </c>
      <c r="M102">
        <f ca="1">IFERROR(SEARCH(M$1,INDEX('App-txt'!$A$1:$G$2000,$L102,3)),0)</f>
        <v>0</v>
      </c>
      <c r="N102">
        <f ca="1">IFERROR(SEARCH(N$1,INDEX('App-txt'!$A$1:$G$2000,$L102,3)),0)</f>
        <v>0</v>
      </c>
    </row>
    <row r="103" spans="1:14" x14ac:dyDescent="0.3">
      <c r="A103" s="17">
        <f t="shared" ca="1" si="17"/>
        <v>5</v>
      </c>
      <c r="B103" s="17">
        <f t="shared" ca="1" si="9"/>
        <v>8</v>
      </c>
      <c r="C103" s="17">
        <f t="shared" ca="1" si="10"/>
        <v>0</v>
      </c>
      <c r="D103" s="17">
        <f t="shared" ca="1" si="11"/>
        <v>1</v>
      </c>
      <c r="E103" s="17">
        <f t="shared" ca="1" si="12"/>
        <v>8</v>
      </c>
      <c r="F103" s="16">
        <f t="shared" ca="1" si="13"/>
        <v>0</v>
      </c>
      <c r="G103">
        <f t="shared" ca="1" si="14"/>
        <v>0</v>
      </c>
      <c r="H103">
        <f t="shared" ca="1" si="15"/>
        <v>0</v>
      </c>
      <c r="I103">
        <f ca="1">IF(IFERROR(AND(H103=0,INDEX('App-txt'!$C:$C,L103)=INDEX('App-txt'!$C:$C,L102)),FALSE),0,L103)</f>
        <v>0</v>
      </c>
      <c r="J103">
        <f t="shared" ca="1" si="16"/>
        <v>0</v>
      </c>
      <c r="K103">
        <f ca="1">IF(INDEX('App-txt'!$A:$A,J103+1)=K$1,J103+1,0)</f>
        <v>0</v>
      </c>
      <c r="L103">
        <f ca="1">IF(H103=0,J103,IF(LEN(INDEX('App-txt'!$C:$C,J103-1))&gt;LEN(INDEX('App-txt'!$C:$C,J103)),J103-1,J103))</f>
        <v>0</v>
      </c>
      <c r="M103">
        <f ca="1">IFERROR(SEARCH(M$1,INDEX('App-txt'!$A$1:$G$2000,$L103,3)),0)</f>
        <v>0</v>
      </c>
      <c r="N103">
        <f ca="1">IFERROR(SEARCH(N$1,INDEX('App-txt'!$A$1:$G$2000,$L103,3)),0)</f>
        <v>0</v>
      </c>
    </row>
    <row r="104" spans="1:14" x14ac:dyDescent="0.3">
      <c r="A104" s="17">
        <f t="shared" ca="1" si="17"/>
        <v>5</v>
      </c>
      <c r="B104" s="17">
        <f t="shared" ca="1" si="9"/>
        <v>8</v>
      </c>
      <c r="C104" s="17">
        <f t="shared" ca="1" si="10"/>
        <v>0</v>
      </c>
      <c r="D104" s="17">
        <f t="shared" ca="1" si="11"/>
        <v>1</v>
      </c>
      <c r="E104" s="17">
        <f t="shared" ca="1" si="12"/>
        <v>8</v>
      </c>
      <c r="F104" s="16">
        <f t="shared" ca="1" si="13"/>
        <v>0</v>
      </c>
      <c r="G104">
        <f t="shared" ca="1" si="14"/>
        <v>0</v>
      </c>
      <c r="H104">
        <f t="shared" ca="1" si="15"/>
        <v>0</v>
      </c>
      <c r="I104">
        <f ca="1">IF(IFERROR(AND(H104=0,INDEX('App-txt'!$C:$C,L104)=INDEX('App-txt'!$C:$C,L103)),FALSE),0,L104)</f>
        <v>0</v>
      </c>
      <c r="J104">
        <f t="shared" ca="1" si="16"/>
        <v>0</v>
      </c>
      <c r="K104">
        <f ca="1">IF(INDEX('App-txt'!$A:$A,J104+1)=K$1,J104+1,0)</f>
        <v>0</v>
      </c>
      <c r="L104">
        <f ca="1">IF(H104=0,J104,IF(LEN(INDEX('App-txt'!$C:$C,J104-1))&gt;LEN(INDEX('App-txt'!$C:$C,J104)),J104-1,J104))</f>
        <v>0</v>
      </c>
      <c r="M104">
        <f ca="1">IFERROR(SEARCH(M$1,INDEX('App-txt'!$A$1:$G$2000,$L104,3)),0)</f>
        <v>0</v>
      </c>
      <c r="N104">
        <f ca="1">IFERROR(SEARCH(N$1,INDEX('App-txt'!$A$1:$G$2000,$L104,3)),0)</f>
        <v>0</v>
      </c>
    </row>
    <row r="105" spans="1:14" x14ac:dyDescent="0.3">
      <c r="A105" s="17">
        <f t="shared" ca="1" si="17"/>
        <v>5</v>
      </c>
      <c r="B105" s="17">
        <f t="shared" ca="1" si="9"/>
        <v>8</v>
      </c>
      <c r="C105" s="17">
        <f t="shared" ca="1" si="10"/>
        <v>0</v>
      </c>
      <c r="D105" s="17">
        <f t="shared" ca="1" si="11"/>
        <v>1</v>
      </c>
      <c r="E105" s="17">
        <f t="shared" ca="1" si="12"/>
        <v>8</v>
      </c>
      <c r="F105" s="16">
        <f t="shared" ca="1" si="13"/>
        <v>0</v>
      </c>
      <c r="G105">
        <f t="shared" ca="1" si="14"/>
        <v>0</v>
      </c>
      <c r="H105">
        <f t="shared" ca="1" si="15"/>
        <v>0</v>
      </c>
      <c r="I105">
        <f ca="1">IF(IFERROR(AND(H105=0,INDEX('App-txt'!$C:$C,L105)=INDEX('App-txt'!$C:$C,L104)),FALSE),0,L105)</f>
        <v>0</v>
      </c>
      <c r="J105">
        <f t="shared" ca="1" si="16"/>
        <v>0</v>
      </c>
      <c r="K105">
        <f ca="1">IF(INDEX('App-txt'!$A:$A,J105+1)=K$1,J105+1,0)</f>
        <v>0</v>
      </c>
      <c r="L105">
        <f ca="1">IF(H105=0,J105,IF(LEN(INDEX('App-txt'!$C:$C,J105-1))&gt;LEN(INDEX('App-txt'!$C:$C,J105)),J105-1,J105))</f>
        <v>0</v>
      </c>
      <c r="M105">
        <f ca="1">IFERROR(SEARCH(M$1,INDEX('App-txt'!$A$1:$G$2000,$L105,3)),0)</f>
        <v>0</v>
      </c>
      <c r="N105">
        <f ca="1">IFERROR(SEARCH(N$1,INDEX('App-txt'!$A$1:$G$2000,$L105,3)),0)</f>
        <v>0</v>
      </c>
    </row>
    <row r="106" spans="1:14" x14ac:dyDescent="0.3">
      <c r="A106" s="17">
        <f t="shared" ca="1" si="17"/>
        <v>5</v>
      </c>
      <c r="B106" s="17">
        <f t="shared" ca="1" si="9"/>
        <v>8</v>
      </c>
      <c r="C106" s="17">
        <f t="shared" ca="1" si="10"/>
        <v>0</v>
      </c>
      <c r="D106" s="17">
        <f t="shared" ca="1" si="11"/>
        <v>1</v>
      </c>
      <c r="E106" s="17">
        <f t="shared" ca="1" si="12"/>
        <v>8</v>
      </c>
      <c r="F106" s="16">
        <f t="shared" ca="1" si="13"/>
        <v>0</v>
      </c>
      <c r="G106">
        <f t="shared" ca="1" si="14"/>
        <v>0</v>
      </c>
      <c r="H106">
        <f t="shared" ca="1" si="15"/>
        <v>0</v>
      </c>
      <c r="I106">
        <f ca="1">IF(IFERROR(AND(H106=0,INDEX('App-txt'!$C:$C,L106)=INDEX('App-txt'!$C:$C,L105)),FALSE),0,L106)</f>
        <v>0</v>
      </c>
      <c r="J106">
        <f t="shared" ca="1" si="16"/>
        <v>0</v>
      </c>
      <c r="K106">
        <f ca="1">IF(INDEX('App-txt'!$A:$A,J106+1)=K$1,J106+1,0)</f>
        <v>0</v>
      </c>
      <c r="L106">
        <f ca="1">IF(H106=0,J106,IF(LEN(INDEX('App-txt'!$C:$C,J106-1))&gt;LEN(INDEX('App-txt'!$C:$C,J106)),J106-1,J106))</f>
        <v>0</v>
      </c>
      <c r="M106">
        <f ca="1">IFERROR(SEARCH(M$1,INDEX('App-txt'!$A$1:$G$2000,$L106,3)),0)</f>
        <v>6</v>
      </c>
      <c r="N106">
        <f ca="1">IFERROR(SEARCH(N$1,INDEX('App-txt'!$A$1:$G$2000,$L106,3)),0)</f>
        <v>11</v>
      </c>
    </row>
    <row r="107" spans="1:14" x14ac:dyDescent="0.3">
      <c r="A107" s="17">
        <f t="shared" ca="1" si="17"/>
        <v>5</v>
      </c>
      <c r="B107" s="17">
        <f t="shared" ca="1" si="9"/>
        <v>8</v>
      </c>
      <c r="C107" s="17">
        <f t="shared" ca="1" si="10"/>
        <v>0</v>
      </c>
      <c r="D107" s="17">
        <f t="shared" ca="1" si="11"/>
        <v>1</v>
      </c>
      <c r="E107" s="17">
        <f t="shared" ca="1" si="12"/>
        <v>8</v>
      </c>
      <c r="F107" s="16">
        <f t="shared" ca="1" si="13"/>
        <v>0</v>
      </c>
      <c r="G107">
        <f t="shared" ca="1" si="14"/>
        <v>0</v>
      </c>
      <c r="H107">
        <f t="shared" ca="1" si="15"/>
        <v>0</v>
      </c>
      <c r="I107">
        <f ca="1">IF(IFERROR(AND(H107=0,INDEX('App-txt'!$C:$C,L107)=INDEX('App-txt'!$C:$C,L106)),FALSE),0,L107)</f>
        <v>0</v>
      </c>
      <c r="J107">
        <f t="shared" ca="1" si="16"/>
        <v>0</v>
      </c>
      <c r="K107">
        <f ca="1">IF(INDEX('App-txt'!$A:$A,J107+1)=K$1,J107+1,0)</f>
        <v>0</v>
      </c>
      <c r="L107">
        <f ca="1">IF(H107=0,J107,IF(LEN(INDEX('App-txt'!$C:$C,J107-1))&gt;LEN(INDEX('App-txt'!$C:$C,J107)),J107-1,J107))</f>
        <v>0</v>
      </c>
      <c r="M107">
        <f ca="1">IFERROR(SEARCH(M$1,INDEX('App-txt'!$A$1:$G$2000,$L107,3)),0)</f>
        <v>0</v>
      </c>
      <c r="N107">
        <f ca="1">IFERROR(SEARCH(N$1,INDEX('App-txt'!$A$1:$G$2000,$L107,3)),0)</f>
        <v>0</v>
      </c>
    </row>
    <row r="108" spans="1:14" x14ac:dyDescent="0.3">
      <c r="A108" s="17">
        <f t="shared" ca="1" si="17"/>
        <v>5</v>
      </c>
      <c r="B108" s="17">
        <f t="shared" ca="1" si="9"/>
        <v>8</v>
      </c>
      <c r="C108" s="17">
        <f t="shared" ca="1" si="10"/>
        <v>0</v>
      </c>
      <c r="D108" s="17">
        <f t="shared" ca="1" si="11"/>
        <v>1</v>
      </c>
      <c r="E108" s="17">
        <f t="shared" ca="1" si="12"/>
        <v>8</v>
      </c>
      <c r="F108" s="16">
        <f t="shared" ca="1" si="13"/>
        <v>0</v>
      </c>
      <c r="G108">
        <f t="shared" ca="1" si="14"/>
        <v>0</v>
      </c>
      <c r="H108">
        <f t="shared" ca="1" si="15"/>
        <v>0</v>
      </c>
      <c r="I108">
        <f ca="1">IF(IFERROR(AND(H108=0,INDEX('App-txt'!$C:$C,L108)=INDEX('App-txt'!$C:$C,L107)),FALSE),0,L108)</f>
        <v>0</v>
      </c>
      <c r="J108">
        <f t="shared" ca="1" si="16"/>
        <v>0</v>
      </c>
      <c r="K108">
        <f ca="1">IF(INDEX('App-txt'!$A:$A,J108+1)=K$1,J108+1,0)</f>
        <v>0</v>
      </c>
      <c r="L108">
        <f ca="1">IF(H108=0,J108,IF(LEN(INDEX('App-txt'!$C:$C,J108-1))&gt;LEN(INDEX('App-txt'!$C:$C,J108)),J108-1,J108))</f>
        <v>0</v>
      </c>
      <c r="M108">
        <f ca="1">IFERROR(SEARCH(M$1,INDEX('App-txt'!$A$1:$G$2000,$L108,3)),0)</f>
        <v>0</v>
      </c>
      <c r="N108">
        <f ca="1">IFERROR(SEARCH(N$1,INDEX('App-txt'!$A$1:$G$2000,$L108,3)),0)</f>
        <v>0</v>
      </c>
    </row>
    <row r="109" spans="1:14" x14ac:dyDescent="0.3">
      <c r="A109" s="17">
        <f t="shared" ca="1" si="17"/>
        <v>5</v>
      </c>
      <c r="B109" s="17">
        <f t="shared" ca="1" si="9"/>
        <v>8</v>
      </c>
      <c r="C109" s="17">
        <f t="shared" ca="1" si="10"/>
        <v>0</v>
      </c>
      <c r="D109" s="17">
        <f t="shared" ca="1" si="11"/>
        <v>1</v>
      </c>
      <c r="E109" s="17">
        <f t="shared" ca="1" si="12"/>
        <v>8</v>
      </c>
      <c r="F109" s="16">
        <f t="shared" ca="1" si="13"/>
        <v>0</v>
      </c>
      <c r="G109">
        <f t="shared" ca="1" si="14"/>
        <v>0</v>
      </c>
      <c r="H109">
        <f t="shared" ca="1" si="15"/>
        <v>0</v>
      </c>
      <c r="I109">
        <f ca="1">IF(IFERROR(AND(H109=0,INDEX('App-txt'!$C:$C,L109)=INDEX('App-txt'!$C:$C,L108)),FALSE),0,L109)</f>
        <v>0</v>
      </c>
      <c r="J109">
        <f t="shared" ca="1" si="16"/>
        <v>0</v>
      </c>
      <c r="K109">
        <f ca="1">IF(INDEX('App-txt'!$A:$A,J109+1)=K$1,J109+1,0)</f>
        <v>0</v>
      </c>
      <c r="L109">
        <f ca="1">IF(H109=0,J109,IF(LEN(INDEX('App-txt'!$C:$C,J109-1))&gt;LEN(INDEX('App-txt'!$C:$C,J109)),J109-1,J109))</f>
        <v>0</v>
      </c>
      <c r="M109">
        <f ca="1">IFERROR(SEARCH(M$1,INDEX('App-txt'!$A$1:$G$2000,$L109,3)),0)</f>
        <v>0</v>
      </c>
      <c r="N109">
        <f ca="1">IFERROR(SEARCH(N$1,INDEX('App-txt'!$A$1:$G$2000,$L109,3)),0)</f>
        <v>0</v>
      </c>
    </row>
    <row r="110" spans="1:14" x14ac:dyDescent="0.3">
      <c r="A110" s="17">
        <f t="shared" ca="1" si="17"/>
        <v>5</v>
      </c>
      <c r="B110" s="17">
        <f t="shared" ca="1" si="9"/>
        <v>8</v>
      </c>
      <c r="C110" s="17">
        <f t="shared" ca="1" si="10"/>
        <v>0</v>
      </c>
      <c r="D110" s="17">
        <f t="shared" ca="1" si="11"/>
        <v>1</v>
      </c>
      <c r="E110" s="17">
        <f t="shared" ca="1" si="12"/>
        <v>8</v>
      </c>
      <c r="F110" s="16">
        <f t="shared" ca="1" si="13"/>
        <v>0</v>
      </c>
      <c r="G110">
        <f t="shared" ca="1" si="14"/>
        <v>0</v>
      </c>
      <c r="H110">
        <f t="shared" ca="1" si="15"/>
        <v>0</v>
      </c>
      <c r="I110">
        <f ca="1">IF(IFERROR(AND(H110=0,INDEX('App-txt'!$C:$C,L110)=INDEX('App-txt'!$C:$C,L109)),FALSE),0,L110)</f>
        <v>0</v>
      </c>
      <c r="J110">
        <f t="shared" ca="1" si="16"/>
        <v>0</v>
      </c>
      <c r="K110">
        <f ca="1">IF(INDEX('App-txt'!$A:$A,J110+1)=K$1,J110+1,0)</f>
        <v>0</v>
      </c>
      <c r="L110">
        <f ca="1">IF(H110=0,J110,IF(LEN(INDEX('App-txt'!$C:$C,J110-1))&gt;LEN(INDEX('App-txt'!$C:$C,J110)),J110-1,J110))</f>
        <v>0</v>
      </c>
      <c r="M110">
        <f ca="1">IFERROR(SEARCH(M$1,INDEX('App-txt'!$A$1:$G$2000,$L110,3)),0)</f>
        <v>12</v>
      </c>
      <c r="N110">
        <f ca="1">IFERROR(SEARCH(N$1,INDEX('App-txt'!$A$1:$G$2000,$L110,3)),0)</f>
        <v>23</v>
      </c>
    </row>
    <row r="111" spans="1:14" x14ac:dyDescent="0.3">
      <c r="A111" s="17">
        <f t="shared" ca="1" si="17"/>
        <v>5</v>
      </c>
      <c r="B111" s="17">
        <f t="shared" ca="1" si="9"/>
        <v>8</v>
      </c>
      <c r="C111" s="17">
        <f t="shared" ca="1" si="10"/>
        <v>0</v>
      </c>
      <c r="D111" s="17">
        <f t="shared" ca="1" si="11"/>
        <v>1</v>
      </c>
      <c r="E111" s="17">
        <f t="shared" ca="1" si="12"/>
        <v>8</v>
      </c>
      <c r="F111" s="16">
        <f t="shared" ca="1" si="13"/>
        <v>0</v>
      </c>
      <c r="G111">
        <f t="shared" ca="1" si="14"/>
        <v>0</v>
      </c>
      <c r="H111">
        <f t="shared" ca="1" si="15"/>
        <v>0</v>
      </c>
      <c r="I111">
        <f ca="1">IF(IFERROR(AND(H111=0,INDEX('App-txt'!$C:$C,L111)=INDEX('App-txt'!$C:$C,L110)),FALSE),0,L111)</f>
        <v>0</v>
      </c>
      <c r="J111">
        <f t="shared" ca="1" si="16"/>
        <v>0</v>
      </c>
      <c r="K111">
        <f ca="1">IF(INDEX('App-txt'!$A:$A,J111+1)=K$1,J111+1,0)</f>
        <v>0</v>
      </c>
      <c r="L111">
        <f ca="1">IF(H111=0,J111,IF(LEN(INDEX('App-txt'!$C:$C,J111-1))&gt;LEN(INDEX('App-txt'!$C:$C,J111)),J111-1,J111))</f>
        <v>0</v>
      </c>
      <c r="M111">
        <f ca="1">IFERROR(SEARCH(M$1,INDEX('App-txt'!$A$1:$G$2000,$L111,3)),0)</f>
        <v>0</v>
      </c>
      <c r="N111">
        <f ca="1">IFERROR(SEARCH(N$1,INDEX('App-txt'!$A$1:$G$2000,$L111,3)),0)</f>
        <v>0</v>
      </c>
    </row>
    <row r="112" spans="1:14" x14ac:dyDescent="0.3">
      <c r="A112" s="17">
        <f t="shared" ca="1" si="17"/>
        <v>5</v>
      </c>
      <c r="B112" s="17">
        <f t="shared" ca="1" si="9"/>
        <v>8</v>
      </c>
      <c r="C112" s="17">
        <f t="shared" ca="1" si="10"/>
        <v>0</v>
      </c>
      <c r="D112" s="17">
        <f t="shared" ca="1" si="11"/>
        <v>1</v>
      </c>
      <c r="E112" s="17">
        <f t="shared" ca="1" si="12"/>
        <v>8</v>
      </c>
      <c r="F112" s="16">
        <f t="shared" ca="1" si="13"/>
        <v>0</v>
      </c>
      <c r="G112">
        <f t="shared" ca="1" si="14"/>
        <v>0</v>
      </c>
      <c r="H112">
        <f t="shared" ca="1" si="15"/>
        <v>0</v>
      </c>
      <c r="I112">
        <f ca="1">IF(IFERROR(AND(H112=0,INDEX('App-txt'!$C:$C,L112)=INDEX('App-txt'!$C:$C,L111)),FALSE),0,L112)</f>
        <v>0</v>
      </c>
      <c r="J112">
        <f t="shared" ca="1" si="16"/>
        <v>0</v>
      </c>
      <c r="K112">
        <f ca="1">IF(INDEX('App-txt'!$A:$A,J112+1)=K$1,J112+1,0)</f>
        <v>0</v>
      </c>
      <c r="L112">
        <f ca="1">IF(H112=0,J112,IF(LEN(INDEX('App-txt'!$C:$C,J112-1))&gt;LEN(INDEX('App-txt'!$C:$C,J112)),J112-1,J112))</f>
        <v>0</v>
      </c>
      <c r="M112">
        <f ca="1">IFERROR(SEARCH(M$1,INDEX('App-txt'!$A$1:$G$2000,$L112,3)),0)</f>
        <v>0</v>
      </c>
      <c r="N112">
        <f ca="1">IFERROR(SEARCH(N$1,INDEX('App-txt'!$A$1:$G$2000,$L112,3)),0)</f>
        <v>0</v>
      </c>
    </row>
    <row r="113" spans="1:14" x14ac:dyDescent="0.3">
      <c r="A113" s="17">
        <f t="shared" ca="1" si="17"/>
        <v>5</v>
      </c>
      <c r="B113" s="17">
        <f t="shared" ca="1" si="9"/>
        <v>8</v>
      </c>
      <c r="C113" s="17">
        <f t="shared" ca="1" si="10"/>
        <v>0</v>
      </c>
      <c r="D113" s="17">
        <f t="shared" ca="1" si="11"/>
        <v>1</v>
      </c>
      <c r="E113" s="17">
        <f t="shared" ca="1" si="12"/>
        <v>8</v>
      </c>
      <c r="F113" s="16">
        <f t="shared" ca="1" si="13"/>
        <v>0</v>
      </c>
      <c r="G113">
        <f t="shared" ca="1" si="14"/>
        <v>0</v>
      </c>
      <c r="H113">
        <f t="shared" ca="1" si="15"/>
        <v>0</v>
      </c>
      <c r="I113">
        <f ca="1">IF(IFERROR(AND(H113=0,INDEX('App-txt'!$C:$C,L113)=INDEX('App-txt'!$C:$C,L112)),FALSE),0,L113)</f>
        <v>0</v>
      </c>
      <c r="J113">
        <f t="shared" ca="1" si="16"/>
        <v>0</v>
      </c>
      <c r="K113">
        <f ca="1">IF(INDEX('App-txt'!$A:$A,J113+1)=K$1,J113+1,0)</f>
        <v>0</v>
      </c>
      <c r="L113">
        <f ca="1">IF(H113=0,J113,IF(LEN(INDEX('App-txt'!$C:$C,J113-1))&gt;LEN(INDEX('App-txt'!$C:$C,J113)),J113-1,J113))</f>
        <v>0</v>
      </c>
      <c r="M113">
        <f ca="1">IFERROR(SEARCH(M$1,INDEX('App-txt'!$A$1:$G$2000,$L113,3)),0)</f>
        <v>0</v>
      </c>
      <c r="N113">
        <f ca="1">IFERROR(SEARCH(N$1,INDEX('App-txt'!$A$1:$G$2000,$L113,3)),0)</f>
        <v>0</v>
      </c>
    </row>
    <row r="114" spans="1:14" x14ac:dyDescent="0.3">
      <c r="A114" s="17">
        <f t="shared" ca="1" si="17"/>
        <v>5</v>
      </c>
      <c r="B114" s="17">
        <f t="shared" ca="1" si="9"/>
        <v>8</v>
      </c>
      <c r="C114" s="17">
        <f t="shared" ca="1" si="10"/>
        <v>0</v>
      </c>
      <c r="D114" s="17">
        <f t="shared" ca="1" si="11"/>
        <v>1</v>
      </c>
      <c r="E114" s="17">
        <f t="shared" ca="1" si="12"/>
        <v>8</v>
      </c>
      <c r="F114" s="16">
        <f t="shared" ca="1" si="13"/>
        <v>0</v>
      </c>
      <c r="G114">
        <f t="shared" ca="1" si="14"/>
        <v>0</v>
      </c>
      <c r="H114">
        <f t="shared" ca="1" si="15"/>
        <v>0</v>
      </c>
      <c r="I114">
        <f ca="1">IF(IFERROR(AND(H114=0,INDEX('App-txt'!$C:$C,L114)=INDEX('App-txt'!$C:$C,L113)),FALSE),0,L114)</f>
        <v>0</v>
      </c>
      <c r="J114">
        <f t="shared" ca="1" si="16"/>
        <v>0</v>
      </c>
      <c r="K114">
        <f ca="1">IF(INDEX('App-txt'!$A:$A,J114+1)=K$1,J114+1,0)</f>
        <v>0</v>
      </c>
      <c r="L114">
        <f ca="1">IF(H114=0,J114,IF(LEN(INDEX('App-txt'!$C:$C,J114-1))&gt;LEN(INDEX('App-txt'!$C:$C,J114)),J114-1,J114))</f>
        <v>0</v>
      </c>
      <c r="M114">
        <f ca="1">IFERROR(SEARCH(M$1,INDEX('App-txt'!$A$1:$G$2000,$L114,3)),0)</f>
        <v>0</v>
      </c>
      <c r="N114">
        <f ca="1">IFERROR(SEARCH(N$1,INDEX('App-txt'!$A$1:$G$2000,$L114,3)),0)</f>
        <v>0</v>
      </c>
    </row>
    <row r="115" spans="1:14" x14ac:dyDescent="0.3">
      <c r="A115" s="17">
        <f t="shared" ca="1" si="17"/>
        <v>5</v>
      </c>
      <c r="B115" s="17">
        <f t="shared" ca="1" si="9"/>
        <v>8</v>
      </c>
      <c r="C115" s="17">
        <f t="shared" ca="1" si="10"/>
        <v>0</v>
      </c>
      <c r="D115" s="17">
        <f t="shared" ca="1" si="11"/>
        <v>1</v>
      </c>
      <c r="E115" s="17">
        <f t="shared" ca="1" si="12"/>
        <v>8</v>
      </c>
      <c r="F115" s="16">
        <f t="shared" ca="1" si="13"/>
        <v>0</v>
      </c>
      <c r="G115">
        <f t="shared" ca="1" si="14"/>
        <v>0</v>
      </c>
      <c r="H115">
        <f t="shared" ca="1" si="15"/>
        <v>0</v>
      </c>
      <c r="I115">
        <f ca="1">IF(IFERROR(AND(H115=0,INDEX('App-txt'!$C:$C,L115)=INDEX('App-txt'!$C:$C,L114)),FALSE),0,L115)</f>
        <v>0</v>
      </c>
      <c r="J115">
        <f t="shared" ca="1" si="16"/>
        <v>0</v>
      </c>
      <c r="K115">
        <f ca="1">IF(INDEX('App-txt'!$A:$A,J115+1)=K$1,J115+1,0)</f>
        <v>0</v>
      </c>
      <c r="L115">
        <f ca="1">IF(H115=0,J115,IF(LEN(INDEX('App-txt'!$C:$C,J115-1))&gt;LEN(INDEX('App-txt'!$C:$C,J115)),J115-1,J115))</f>
        <v>0</v>
      </c>
      <c r="M115">
        <f ca="1">IFERROR(SEARCH(M$1,INDEX('App-txt'!$A$1:$G$2000,$L115,3)),0)</f>
        <v>0</v>
      </c>
      <c r="N115">
        <f ca="1">IFERROR(SEARCH(N$1,INDEX('App-txt'!$A$1:$G$2000,$L115,3)),0)</f>
        <v>0</v>
      </c>
    </row>
    <row r="116" spans="1:14" x14ac:dyDescent="0.3">
      <c r="A116" s="17">
        <f t="shared" ca="1" si="17"/>
        <v>5</v>
      </c>
      <c r="B116" s="17">
        <f t="shared" ca="1" si="9"/>
        <v>8</v>
      </c>
      <c r="C116" s="17">
        <f t="shared" ca="1" si="10"/>
        <v>0</v>
      </c>
      <c r="D116" s="17">
        <f t="shared" ca="1" si="11"/>
        <v>1</v>
      </c>
      <c r="E116" s="17">
        <f t="shared" ca="1" si="12"/>
        <v>8</v>
      </c>
      <c r="F116" s="16">
        <f t="shared" ca="1" si="13"/>
        <v>0</v>
      </c>
      <c r="G116">
        <f t="shared" ca="1" si="14"/>
        <v>0</v>
      </c>
      <c r="H116">
        <f t="shared" ca="1" si="15"/>
        <v>0</v>
      </c>
      <c r="I116">
        <f ca="1">IF(IFERROR(AND(H116=0,INDEX('App-txt'!$C:$C,L116)=INDEX('App-txt'!$C:$C,L115)),FALSE),0,L116)</f>
        <v>0</v>
      </c>
      <c r="J116">
        <f t="shared" ca="1" si="16"/>
        <v>0</v>
      </c>
      <c r="K116">
        <f ca="1">IF(INDEX('App-txt'!$A:$A,J116+1)=K$1,J116+1,0)</f>
        <v>0</v>
      </c>
      <c r="L116">
        <f ca="1">IF(H116=0,J116,IF(LEN(INDEX('App-txt'!$C:$C,J116-1))&gt;LEN(INDEX('App-txt'!$C:$C,J116)),J116-1,J116))</f>
        <v>0</v>
      </c>
      <c r="M116">
        <f ca="1">IFERROR(SEARCH(M$1,INDEX('App-txt'!$A$1:$G$2000,$L116,3)),0)</f>
        <v>0</v>
      </c>
      <c r="N116">
        <f ca="1">IFERROR(SEARCH(N$1,INDEX('App-txt'!$A$1:$G$2000,$L116,3)),0)</f>
        <v>0</v>
      </c>
    </row>
    <row r="117" spans="1:14" x14ac:dyDescent="0.3">
      <c r="A117" s="17">
        <f t="shared" ca="1" si="17"/>
        <v>5</v>
      </c>
      <c r="B117" s="17">
        <f t="shared" ca="1" si="9"/>
        <v>8</v>
      </c>
      <c r="C117" s="17">
        <f t="shared" ca="1" si="10"/>
        <v>0</v>
      </c>
      <c r="D117" s="17">
        <f t="shared" ca="1" si="11"/>
        <v>1</v>
      </c>
      <c r="E117" s="17">
        <f t="shared" ca="1" si="12"/>
        <v>8</v>
      </c>
      <c r="F117" s="16">
        <f t="shared" ca="1" si="13"/>
        <v>0</v>
      </c>
      <c r="G117">
        <f t="shared" ca="1" si="14"/>
        <v>0</v>
      </c>
      <c r="H117">
        <f t="shared" ca="1" si="15"/>
        <v>0</v>
      </c>
      <c r="I117">
        <f ca="1">IF(IFERROR(AND(H117=0,INDEX('App-txt'!$C:$C,L117)=INDEX('App-txt'!$C:$C,L116)),FALSE),0,L117)</f>
        <v>0</v>
      </c>
      <c r="J117">
        <f t="shared" ca="1" si="16"/>
        <v>0</v>
      </c>
      <c r="K117">
        <f ca="1">IF(INDEX('App-txt'!$A:$A,J117+1)=K$1,J117+1,0)</f>
        <v>0</v>
      </c>
      <c r="L117">
        <f ca="1">IF(H117=0,J117,IF(LEN(INDEX('App-txt'!$C:$C,J117-1))&gt;LEN(INDEX('App-txt'!$C:$C,J117)),J117-1,J117))</f>
        <v>0</v>
      </c>
      <c r="M117">
        <f ca="1">IFERROR(SEARCH(M$1,INDEX('App-txt'!$A$1:$G$2000,$L117,3)),0)</f>
        <v>0</v>
      </c>
      <c r="N117">
        <f ca="1">IFERROR(SEARCH(N$1,INDEX('App-txt'!$A$1:$G$2000,$L117,3)),0)</f>
        <v>0</v>
      </c>
    </row>
    <row r="118" spans="1:14" x14ac:dyDescent="0.3">
      <c r="A118" s="17">
        <f t="shared" ca="1" si="17"/>
        <v>5</v>
      </c>
      <c r="B118" s="17">
        <f t="shared" ca="1" si="9"/>
        <v>8</v>
      </c>
      <c r="C118" s="17">
        <f t="shared" ca="1" si="10"/>
        <v>0</v>
      </c>
      <c r="D118" s="17">
        <f t="shared" ca="1" si="11"/>
        <v>1</v>
      </c>
      <c r="E118" s="17">
        <f t="shared" ca="1" si="12"/>
        <v>8</v>
      </c>
      <c r="F118" s="16">
        <f t="shared" ca="1" si="13"/>
        <v>0</v>
      </c>
      <c r="G118">
        <f t="shared" ca="1" si="14"/>
        <v>0</v>
      </c>
      <c r="H118">
        <f t="shared" ca="1" si="15"/>
        <v>0</v>
      </c>
      <c r="I118">
        <f ca="1">IF(IFERROR(AND(H118=0,INDEX('App-txt'!$C:$C,L118)=INDEX('App-txt'!$C:$C,L117)),FALSE),0,L118)</f>
        <v>0</v>
      </c>
      <c r="J118">
        <f t="shared" ca="1" si="16"/>
        <v>0</v>
      </c>
      <c r="K118">
        <f ca="1">IF(INDEX('App-txt'!$A:$A,J118+1)=K$1,J118+1,0)</f>
        <v>0</v>
      </c>
      <c r="L118">
        <f ca="1">IF(H118=0,J118,IF(LEN(INDEX('App-txt'!$C:$C,J118-1))&gt;LEN(INDEX('App-txt'!$C:$C,J118)),J118-1,J118))</f>
        <v>0</v>
      </c>
      <c r="M118">
        <f ca="1">IFERROR(SEARCH(M$1,INDEX('App-txt'!$A$1:$G$2000,$L118,3)),0)</f>
        <v>9</v>
      </c>
      <c r="N118">
        <f ca="1">IFERROR(SEARCH(N$1,INDEX('App-txt'!$A$1:$G$2000,$L118,3)),0)</f>
        <v>17</v>
      </c>
    </row>
    <row r="119" spans="1:14" x14ac:dyDescent="0.3">
      <c r="A119" s="17">
        <f t="shared" ca="1" si="17"/>
        <v>5</v>
      </c>
      <c r="B119" s="17">
        <f t="shared" ca="1" si="9"/>
        <v>8</v>
      </c>
      <c r="C119" s="17">
        <f t="shared" ca="1" si="10"/>
        <v>0</v>
      </c>
      <c r="D119" s="17">
        <f t="shared" ca="1" si="11"/>
        <v>1</v>
      </c>
      <c r="E119" s="17">
        <f t="shared" ca="1" si="12"/>
        <v>8</v>
      </c>
      <c r="F119" s="16">
        <f t="shared" ca="1" si="13"/>
        <v>0</v>
      </c>
      <c r="G119">
        <f t="shared" ca="1" si="14"/>
        <v>0</v>
      </c>
      <c r="H119">
        <f t="shared" ca="1" si="15"/>
        <v>0</v>
      </c>
      <c r="I119">
        <f ca="1">IF(IFERROR(AND(H119=0,INDEX('App-txt'!$C:$C,L119)=INDEX('App-txt'!$C:$C,L118)),FALSE),0,L119)</f>
        <v>0</v>
      </c>
      <c r="J119">
        <f t="shared" ca="1" si="16"/>
        <v>0</v>
      </c>
      <c r="K119">
        <f ca="1">IF(INDEX('App-txt'!$A:$A,J119+1)=K$1,J119+1,0)</f>
        <v>0</v>
      </c>
      <c r="L119">
        <f ca="1">IF(H119=0,J119,IF(LEN(INDEX('App-txt'!$C:$C,J119-1))&gt;LEN(INDEX('App-txt'!$C:$C,J119)),J119-1,J119))</f>
        <v>0</v>
      </c>
      <c r="M119">
        <f ca="1">IFERROR(SEARCH(M$1,INDEX('App-txt'!$A$1:$G$2000,$L119,3)),0)</f>
        <v>0</v>
      </c>
      <c r="N119">
        <f ca="1">IFERROR(SEARCH(N$1,INDEX('App-txt'!$A$1:$G$2000,$L119,3)),0)</f>
        <v>0</v>
      </c>
    </row>
    <row r="120" spans="1:14" x14ac:dyDescent="0.3">
      <c r="A120" s="17">
        <f t="shared" ca="1" si="17"/>
        <v>5</v>
      </c>
      <c r="B120" s="17">
        <f t="shared" ca="1" si="9"/>
        <v>8</v>
      </c>
      <c r="C120" s="17">
        <f t="shared" ca="1" si="10"/>
        <v>0</v>
      </c>
      <c r="D120" s="17">
        <f t="shared" ca="1" si="11"/>
        <v>1</v>
      </c>
      <c r="E120" s="17">
        <f t="shared" ca="1" si="12"/>
        <v>8</v>
      </c>
      <c r="F120" s="16">
        <f t="shared" ca="1" si="13"/>
        <v>0</v>
      </c>
      <c r="G120">
        <f t="shared" ca="1" si="14"/>
        <v>0</v>
      </c>
      <c r="H120">
        <f t="shared" ca="1" si="15"/>
        <v>0</v>
      </c>
      <c r="I120">
        <f ca="1">IF(IFERROR(AND(H120=0,INDEX('App-txt'!$C:$C,L120)=INDEX('App-txt'!$C:$C,L119)),FALSE),0,L120)</f>
        <v>0</v>
      </c>
      <c r="J120">
        <f t="shared" ca="1" si="16"/>
        <v>0</v>
      </c>
      <c r="K120">
        <f ca="1">IF(INDEX('App-txt'!$A:$A,J120+1)=K$1,J120+1,0)</f>
        <v>0</v>
      </c>
      <c r="L120">
        <f ca="1">IF(H120=0,J120,IF(LEN(INDEX('App-txt'!$C:$C,J120-1))&gt;LEN(INDEX('App-txt'!$C:$C,J120)),J120-1,J120))</f>
        <v>0</v>
      </c>
      <c r="M120">
        <f ca="1">IFERROR(SEARCH(M$1,INDEX('App-txt'!$A$1:$G$2000,$L120,3)),0)</f>
        <v>0</v>
      </c>
      <c r="N120">
        <f ca="1">IFERROR(SEARCH(N$1,INDEX('App-txt'!$A$1:$G$2000,$L120,3)),0)</f>
        <v>0</v>
      </c>
    </row>
    <row r="121" spans="1:14" x14ac:dyDescent="0.3">
      <c r="A121" s="17">
        <f t="shared" ca="1" si="17"/>
        <v>5</v>
      </c>
      <c r="B121" s="17">
        <f t="shared" ca="1" si="9"/>
        <v>8</v>
      </c>
      <c r="C121" s="17">
        <f t="shared" ca="1" si="10"/>
        <v>0</v>
      </c>
      <c r="D121" s="17">
        <f t="shared" ca="1" si="11"/>
        <v>1</v>
      </c>
      <c r="E121" s="17">
        <f t="shared" ca="1" si="12"/>
        <v>8</v>
      </c>
      <c r="F121" s="16">
        <f t="shared" ca="1" si="13"/>
        <v>0</v>
      </c>
      <c r="G121">
        <f t="shared" ca="1" si="14"/>
        <v>0</v>
      </c>
      <c r="H121">
        <f t="shared" ca="1" si="15"/>
        <v>0</v>
      </c>
      <c r="I121">
        <f ca="1">IF(IFERROR(AND(H121=0,INDEX('App-txt'!$C:$C,L121)=INDEX('App-txt'!$C:$C,L120)),FALSE),0,L121)</f>
        <v>0</v>
      </c>
      <c r="J121">
        <f t="shared" ca="1" si="16"/>
        <v>0</v>
      </c>
      <c r="K121">
        <f ca="1">IF(INDEX('App-txt'!$A:$A,J121+1)=K$1,J121+1,0)</f>
        <v>0</v>
      </c>
      <c r="L121">
        <f ca="1">IF(H121=0,J121,IF(LEN(INDEX('App-txt'!$C:$C,J121-1))&gt;LEN(INDEX('App-txt'!$C:$C,J121)),J121-1,J121))</f>
        <v>0</v>
      </c>
      <c r="M121">
        <f ca="1">IFERROR(SEARCH(M$1,INDEX('App-txt'!$A$1:$G$2000,$L121,3)),0)</f>
        <v>0</v>
      </c>
      <c r="N121">
        <f ca="1">IFERROR(SEARCH(N$1,INDEX('App-txt'!$A$1:$G$2000,$L121,3)),0)</f>
        <v>0</v>
      </c>
    </row>
    <row r="122" spans="1:14" x14ac:dyDescent="0.3">
      <c r="A122" s="17">
        <f t="shared" ca="1" si="17"/>
        <v>5</v>
      </c>
      <c r="B122" s="17">
        <f t="shared" ca="1" si="9"/>
        <v>8</v>
      </c>
      <c r="C122" s="17">
        <f t="shared" ca="1" si="10"/>
        <v>0</v>
      </c>
      <c r="D122" s="17">
        <f t="shared" ca="1" si="11"/>
        <v>1</v>
      </c>
      <c r="E122" s="17">
        <f t="shared" ca="1" si="12"/>
        <v>8</v>
      </c>
      <c r="F122" s="16">
        <f t="shared" ca="1" si="13"/>
        <v>0</v>
      </c>
      <c r="G122">
        <f t="shared" ca="1" si="14"/>
        <v>0</v>
      </c>
      <c r="H122">
        <f t="shared" ca="1" si="15"/>
        <v>0</v>
      </c>
      <c r="I122">
        <f ca="1">IF(IFERROR(AND(H122=0,INDEX('App-txt'!$C:$C,L122)=INDEX('App-txt'!$C:$C,L121)),FALSE),0,L122)</f>
        <v>0</v>
      </c>
      <c r="J122">
        <f t="shared" ca="1" si="16"/>
        <v>0</v>
      </c>
      <c r="K122">
        <f ca="1">IF(INDEX('App-txt'!$A:$A,J122+1)=K$1,J122+1,0)</f>
        <v>0</v>
      </c>
      <c r="L122">
        <f ca="1">IF(H122=0,J122,IF(LEN(INDEX('App-txt'!$C:$C,J122-1))&gt;LEN(INDEX('App-txt'!$C:$C,J122)),J122-1,J122))</f>
        <v>0</v>
      </c>
      <c r="M122">
        <f ca="1">IFERROR(SEARCH(M$1,INDEX('App-txt'!$A$1:$G$2000,$L122,3)),0)</f>
        <v>0</v>
      </c>
      <c r="N122">
        <f ca="1">IFERROR(SEARCH(N$1,INDEX('App-txt'!$A$1:$G$2000,$L122,3)),0)</f>
        <v>0</v>
      </c>
    </row>
    <row r="123" spans="1:14" x14ac:dyDescent="0.3">
      <c r="A123" s="17">
        <f t="shared" ca="1" si="17"/>
        <v>5</v>
      </c>
      <c r="B123" s="17">
        <f t="shared" ca="1" si="9"/>
        <v>8</v>
      </c>
      <c r="C123" s="17">
        <f t="shared" ca="1" si="10"/>
        <v>0</v>
      </c>
      <c r="D123" s="17">
        <f t="shared" ca="1" si="11"/>
        <v>1</v>
      </c>
      <c r="E123" s="17">
        <f t="shared" ca="1" si="12"/>
        <v>8</v>
      </c>
      <c r="F123" s="16">
        <f t="shared" ca="1" si="13"/>
        <v>0</v>
      </c>
      <c r="G123">
        <f t="shared" ca="1" si="14"/>
        <v>0</v>
      </c>
      <c r="H123">
        <f t="shared" ca="1" si="15"/>
        <v>0</v>
      </c>
      <c r="I123">
        <f ca="1">IF(IFERROR(AND(H123=0,INDEX('App-txt'!$C:$C,L123)=INDEX('App-txt'!$C:$C,L122)),FALSE),0,L123)</f>
        <v>0</v>
      </c>
      <c r="J123">
        <f t="shared" ca="1" si="16"/>
        <v>0</v>
      </c>
      <c r="K123">
        <f ca="1">IF(INDEX('App-txt'!$A:$A,J123+1)=K$1,J123+1,0)</f>
        <v>0</v>
      </c>
      <c r="L123">
        <f ca="1">IF(H123=0,J123,IF(LEN(INDEX('App-txt'!$C:$C,J123-1))&gt;LEN(INDEX('App-txt'!$C:$C,J123)),J123-1,J123))</f>
        <v>0</v>
      </c>
      <c r="M123">
        <f ca="1">IFERROR(SEARCH(M$1,INDEX('App-txt'!$A$1:$G$2000,$L123,3)),0)</f>
        <v>0</v>
      </c>
      <c r="N123">
        <f ca="1">IFERROR(SEARCH(N$1,INDEX('App-txt'!$A$1:$G$2000,$L123,3)),0)</f>
        <v>0</v>
      </c>
    </row>
    <row r="124" spans="1:14" x14ac:dyDescent="0.3">
      <c r="A124" s="17">
        <f t="shared" ca="1" si="17"/>
        <v>5</v>
      </c>
      <c r="B124" s="17">
        <f t="shared" ca="1" si="9"/>
        <v>8</v>
      </c>
      <c r="C124" s="17">
        <f t="shared" ca="1" si="10"/>
        <v>0</v>
      </c>
      <c r="D124" s="17">
        <f t="shared" ca="1" si="11"/>
        <v>1</v>
      </c>
      <c r="E124" s="17">
        <f t="shared" ca="1" si="12"/>
        <v>8</v>
      </c>
      <c r="F124" s="16">
        <f t="shared" ca="1" si="13"/>
        <v>0</v>
      </c>
      <c r="G124">
        <f t="shared" ca="1" si="14"/>
        <v>0</v>
      </c>
      <c r="H124">
        <f t="shared" ca="1" si="15"/>
        <v>0</v>
      </c>
      <c r="I124">
        <f ca="1">IF(IFERROR(AND(H124=0,INDEX('App-txt'!$C:$C,L124)=INDEX('App-txt'!$C:$C,L123)),FALSE),0,L124)</f>
        <v>0</v>
      </c>
      <c r="J124">
        <f t="shared" ca="1" si="16"/>
        <v>0</v>
      </c>
      <c r="K124">
        <f ca="1">IF(INDEX('App-txt'!$A:$A,J124+1)=K$1,J124+1,0)</f>
        <v>0</v>
      </c>
      <c r="L124">
        <f ca="1">IF(H124=0,J124,IF(LEN(INDEX('App-txt'!$C:$C,J124-1))&gt;LEN(INDEX('App-txt'!$C:$C,J124)),J124-1,J124))</f>
        <v>0</v>
      </c>
      <c r="M124">
        <f ca="1">IFERROR(SEARCH(M$1,INDEX('App-txt'!$A$1:$G$2000,$L124,3)),0)</f>
        <v>0</v>
      </c>
      <c r="N124">
        <f ca="1">IFERROR(SEARCH(N$1,INDEX('App-txt'!$A$1:$G$2000,$L124,3)),0)</f>
        <v>0</v>
      </c>
    </row>
    <row r="125" spans="1:14" x14ac:dyDescent="0.3">
      <c r="A125" s="17">
        <f t="shared" ca="1" si="17"/>
        <v>5</v>
      </c>
      <c r="B125" s="17">
        <f t="shared" ca="1" si="9"/>
        <v>8</v>
      </c>
      <c r="C125" s="17">
        <f t="shared" ca="1" si="10"/>
        <v>0</v>
      </c>
      <c r="D125" s="17">
        <f t="shared" ca="1" si="11"/>
        <v>1</v>
      </c>
      <c r="E125" s="17">
        <f t="shared" ca="1" si="12"/>
        <v>8</v>
      </c>
      <c r="F125" s="16">
        <f t="shared" ca="1" si="13"/>
        <v>0</v>
      </c>
      <c r="G125">
        <f t="shared" ca="1" si="14"/>
        <v>0</v>
      </c>
      <c r="H125">
        <f t="shared" ca="1" si="15"/>
        <v>0</v>
      </c>
      <c r="I125">
        <f ca="1">IF(IFERROR(AND(H125=0,INDEX('App-txt'!$C:$C,L125)=INDEX('App-txt'!$C:$C,L124)),FALSE),0,L125)</f>
        <v>0</v>
      </c>
      <c r="J125">
        <f t="shared" ca="1" si="16"/>
        <v>0</v>
      </c>
      <c r="K125">
        <f ca="1">IF(INDEX('App-txt'!$A:$A,J125+1)=K$1,J125+1,0)</f>
        <v>0</v>
      </c>
      <c r="L125">
        <f ca="1">IF(H125=0,J125,IF(LEN(INDEX('App-txt'!$C:$C,J125-1))&gt;LEN(INDEX('App-txt'!$C:$C,J125)),J125-1,J125))</f>
        <v>0</v>
      </c>
      <c r="M125">
        <f ca="1">IFERROR(SEARCH(M$1,INDEX('App-txt'!$A$1:$G$2000,$L125,3)),0)</f>
        <v>0</v>
      </c>
      <c r="N125">
        <f ca="1">IFERROR(SEARCH(N$1,INDEX('App-txt'!$A$1:$G$2000,$L125,3)),0)</f>
        <v>0</v>
      </c>
    </row>
    <row r="126" spans="1:14" x14ac:dyDescent="0.3">
      <c r="A126" s="17">
        <f t="shared" ca="1" si="17"/>
        <v>5</v>
      </c>
      <c r="B126" s="17">
        <f t="shared" ca="1" si="9"/>
        <v>8</v>
      </c>
      <c r="C126" s="17">
        <f t="shared" ca="1" si="10"/>
        <v>0</v>
      </c>
      <c r="D126" s="17">
        <f t="shared" ca="1" si="11"/>
        <v>1</v>
      </c>
      <c r="E126" s="17">
        <f t="shared" ca="1" si="12"/>
        <v>8</v>
      </c>
      <c r="F126" s="16">
        <f t="shared" ca="1" si="13"/>
        <v>0</v>
      </c>
      <c r="G126">
        <f t="shared" ca="1" si="14"/>
        <v>0</v>
      </c>
      <c r="H126">
        <f t="shared" ca="1" si="15"/>
        <v>0</v>
      </c>
      <c r="I126">
        <f ca="1">IF(IFERROR(AND(H126=0,INDEX('App-txt'!$C:$C,L126)=INDEX('App-txt'!$C:$C,L125)),FALSE),0,L126)</f>
        <v>0</v>
      </c>
      <c r="J126">
        <f t="shared" ca="1" si="16"/>
        <v>0</v>
      </c>
      <c r="K126">
        <f ca="1">IF(INDEX('App-txt'!$A:$A,J126+1)=K$1,J126+1,0)</f>
        <v>0</v>
      </c>
      <c r="L126">
        <f ca="1">IF(H126=0,J126,IF(LEN(INDEX('App-txt'!$C:$C,J126-1))&gt;LEN(INDEX('App-txt'!$C:$C,J126)),J126-1,J126))</f>
        <v>0</v>
      </c>
      <c r="M126">
        <f ca="1">IFERROR(SEARCH(M$1,INDEX('App-txt'!$A$1:$G$2000,$L126,3)),0)</f>
        <v>0</v>
      </c>
      <c r="N126">
        <f ca="1">IFERROR(SEARCH(N$1,INDEX('App-txt'!$A$1:$G$2000,$L126,3)),0)</f>
        <v>0</v>
      </c>
    </row>
    <row r="127" spans="1:14" x14ac:dyDescent="0.3">
      <c r="A127" s="17">
        <f t="shared" ca="1" si="17"/>
        <v>5</v>
      </c>
      <c r="B127" s="17">
        <f t="shared" ca="1" si="9"/>
        <v>8</v>
      </c>
      <c r="C127" s="17">
        <f t="shared" ca="1" si="10"/>
        <v>0</v>
      </c>
      <c r="D127" s="17">
        <f t="shared" ca="1" si="11"/>
        <v>1</v>
      </c>
      <c r="E127" s="17">
        <f t="shared" ca="1" si="12"/>
        <v>8</v>
      </c>
      <c r="F127" s="16">
        <f t="shared" ca="1" si="13"/>
        <v>0</v>
      </c>
      <c r="G127">
        <f t="shared" ca="1" si="14"/>
        <v>0</v>
      </c>
      <c r="H127">
        <f t="shared" ca="1" si="15"/>
        <v>0</v>
      </c>
      <c r="I127">
        <f ca="1">IF(IFERROR(AND(H127=0,INDEX('App-txt'!$C:$C,L127)=INDEX('App-txt'!$C:$C,L126)),FALSE),0,L127)</f>
        <v>0</v>
      </c>
      <c r="J127">
        <f t="shared" ca="1" si="16"/>
        <v>0</v>
      </c>
      <c r="K127">
        <f ca="1">IF(INDEX('App-txt'!$A:$A,J127+1)=K$1,J127+1,0)</f>
        <v>0</v>
      </c>
      <c r="L127">
        <f ca="1">IF(H127=0,J127,IF(LEN(INDEX('App-txt'!$C:$C,J127-1))&gt;LEN(INDEX('App-txt'!$C:$C,J127)),J127-1,J127))</f>
        <v>0</v>
      </c>
      <c r="M127">
        <f ca="1">IFERROR(SEARCH(M$1,INDEX('App-txt'!$A$1:$G$2000,$L127,3)),0)</f>
        <v>0</v>
      </c>
      <c r="N127">
        <f ca="1">IFERROR(SEARCH(N$1,INDEX('App-txt'!$A$1:$G$2000,$L127,3)),0)</f>
        <v>0</v>
      </c>
    </row>
    <row r="128" spans="1:14" x14ac:dyDescent="0.3">
      <c r="A128" s="17">
        <f t="shared" ca="1" si="17"/>
        <v>5</v>
      </c>
      <c r="B128" s="17">
        <f t="shared" ca="1" si="9"/>
        <v>8</v>
      </c>
      <c r="C128" s="17">
        <f t="shared" ca="1" si="10"/>
        <v>0</v>
      </c>
      <c r="D128" s="17">
        <f t="shared" ca="1" si="11"/>
        <v>1</v>
      </c>
      <c r="E128" s="17">
        <f t="shared" ca="1" si="12"/>
        <v>8</v>
      </c>
      <c r="F128" s="16">
        <f t="shared" ca="1" si="13"/>
        <v>0</v>
      </c>
      <c r="G128">
        <f t="shared" ca="1" si="14"/>
        <v>0</v>
      </c>
      <c r="H128">
        <f t="shared" ca="1" si="15"/>
        <v>0</v>
      </c>
      <c r="I128">
        <f ca="1">IF(IFERROR(AND(H128=0,INDEX('App-txt'!$C:$C,L128)=INDEX('App-txt'!$C:$C,L127)),FALSE),0,L128)</f>
        <v>0</v>
      </c>
      <c r="J128">
        <f t="shared" ca="1" si="16"/>
        <v>0</v>
      </c>
      <c r="K128">
        <f ca="1">IF(INDEX('App-txt'!$A:$A,J128+1)=K$1,J128+1,0)</f>
        <v>0</v>
      </c>
      <c r="L128">
        <f ca="1">IF(H128=0,J128,IF(LEN(INDEX('App-txt'!$C:$C,J128-1))&gt;LEN(INDEX('App-txt'!$C:$C,J128)),J128-1,J128))</f>
        <v>0</v>
      </c>
      <c r="M128">
        <f ca="1">IFERROR(SEARCH(M$1,INDEX('App-txt'!$A$1:$G$2000,$L128,3)),0)</f>
        <v>0</v>
      </c>
      <c r="N128">
        <f ca="1">IFERROR(SEARCH(N$1,INDEX('App-txt'!$A$1:$G$2000,$L128,3)),0)</f>
        <v>0</v>
      </c>
    </row>
    <row r="129" spans="1:14" x14ac:dyDescent="0.3">
      <c r="A129" s="17">
        <f t="shared" ca="1" si="17"/>
        <v>5</v>
      </c>
      <c r="B129" s="17">
        <f t="shared" ca="1" si="9"/>
        <v>8</v>
      </c>
      <c r="C129" s="17">
        <f t="shared" ca="1" si="10"/>
        <v>0</v>
      </c>
      <c r="D129" s="17">
        <f t="shared" ca="1" si="11"/>
        <v>1</v>
      </c>
      <c r="E129" s="17">
        <f t="shared" ca="1" si="12"/>
        <v>8</v>
      </c>
      <c r="F129" s="16">
        <f t="shared" ca="1" si="13"/>
        <v>0</v>
      </c>
      <c r="G129">
        <f t="shared" ca="1" si="14"/>
        <v>0</v>
      </c>
      <c r="H129">
        <f t="shared" ca="1" si="15"/>
        <v>0</v>
      </c>
      <c r="I129">
        <f ca="1">IF(IFERROR(AND(H129=0,INDEX('App-txt'!$C:$C,L129)=INDEX('App-txt'!$C:$C,L128)),FALSE),0,L129)</f>
        <v>0</v>
      </c>
      <c r="J129">
        <f t="shared" ca="1" si="16"/>
        <v>0</v>
      </c>
      <c r="K129">
        <f ca="1">IF(INDEX('App-txt'!$A:$A,J129+1)=K$1,J129+1,0)</f>
        <v>0</v>
      </c>
      <c r="L129">
        <f ca="1">IF(H129=0,J129,IF(LEN(INDEX('App-txt'!$C:$C,J129-1))&gt;LEN(INDEX('App-txt'!$C:$C,J129)),J129-1,J129))</f>
        <v>0</v>
      </c>
      <c r="M129">
        <f ca="1">IFERROR(SEARCH(M$1,INDEX('App-txt'!$A$1:$G$2000,$L129,3)),0)</f>
        <v>0</v>
      </c>
      <c r="N129">
        <f ca="1">IFERROR(SEARCH(N$1,INDEX('App-txt'!$A$1:$G$2000,$L129,3)),0)</f>
        <v>0</v>
      </c>
    </row>
    <row r="130" spans="1:14" x14ac:dyDescent="0.3">
      <c r="A130" s="17">
        <f t="shared" ca="1" si="17"/>
        <v>5</v>
      </c>
      <c r="B130" s="17">
        <f t="shared" ca="1" si="9"/>
        <v>8</v>
      </c>
      <c r="C130" s="17">
        <f t="shared" ca="1" si="10"/>
        <v>0</v>
      </c>
      <c r="D130" s="17">
        <f t="shared" ca="1" si="11"/>
        <v>1</v>
      </c>
      <c r="E130" s="17">
        <f t="shared" ca="1" si="12"/>
        <v>8</v>
      </c>
      <c r="F130" s="16">
        <f t="shared" ca="1" si="13"/>
        <v>0</v>
      </c>
      <c r="G130">
        <f t="shared" ca="1" si="14"/>
        <v>0</v>
      </c>
      <c r="H130">
        <f t="shared" ca="1" si="15"/>
        <v>0</v>
      </c>
      <c r="I130">
        <f ca="1">IF(IFERROR(AND(H130=0,INDEX('App-txt'!$C:$C,L130)=INDEX('App-txt'!$C:$C,L129)),FALSE),0,L130)</f>
        <v>0</v>
      </c>
      <c r="J130">
        <f t="shared" ca="1" si="16"/>
        <v>0</v>
      </c>
      <c r="K130">
        <f ca="1">IF(INDEX('App-txt'!$A:$A,J130+1)=K$1,J130+1,0)</f>
        <v>0</v>
      </c>
      <c r="L130">
        <f ca="1">IF(H130=0,J130,IF(LEN(INDEX('App-txt'!$C:$C,J130-1))&gt;LEN(INDEX('App-txt'!$C:$C,J130)),J130-1,J130))</f>
        <v>0</v>
      </c>
      <c r="M130">
        <f ca="1">IFERROR(SEARCH(M$1,INDEX('App-txt'!$A$1:$G$2000,$L130,3)),0)</f>
        <v>0</v>
      </c>
      <c r="N130">
        <f ca="1">IFERROR(SEARCH(N$1,INDEX('App-txt'!$A$1:$G$2000,$L130,3)),0)</f>
        <v>0</v>
      </c>
    </row>
    <row r="131" spans="1:14" x14ac:dyDescent="0.3">
      <c r="A131" s="17">
        <f t="shared" ca="1" si="17"/>
        <v>5</v>
      </c>
      <c r="B131" s="17">
        <f t="shared" ca="1" si="9"/>
        <v>8</v>
      </c>
      <c r="C131" s="17">
        <f t="shared" ca="1" si="10"/>
        <v>0</v>
      </c>
      <c r="D131" s="17">
        <f t="shared" ca="1" si="11"/>
        <v>1</v>
      </c>
      <c r="E131" s="17">
        <f t="shared" ca="1" si="12"/>
        <v>8</v>
      </c>
      <c r="F131" s="16">
        <f t="shared" ca="1" si="13"/>
        <v>0</v>
      </c>
      <c r="G131">
        <f t="shared" ca="1" si="14"/>
        <v>0</v>
      </c>
      <c r="H131">
        <f t="shared" ca="1" si="15"/>
        <v>0</v>
      </c>
      <c r="I131">
        <f ca="1">IF(IFERROR(AND(H131=0,INDEX('App-txt'!$C:$C,L131)=INDEX('App-txt'!$C:$C,L130)),FALSE),0,L131)</f>
        <v>0</v>
      </c>
      <c r="J131">
        <f t="shared" ca="1" si="16"/>
        <v>0</v>
      </c>
      <c r="K131">
        <f ca="1">IF(INDEX('App-txt'!$A:$A,J131+1)=K$1,J131+1,0)</f>
        <v>0</v>
      </c>
      <c r="L131">
        <f ca="1">IF(H131=0,J131,IF(LEN(INDEX('App-txt'!$C:$C,J131-1))&gt;LEN(INDEX('App-txt'!$C:$C,J131)),J131-1,J131))</f>
        <v>0</v>
      </c>
      <c r="M131">
        <f ca="1">IFERROR(SEARCH(M$1,INDEX('App-txt'!$A$1:$G$2000,$L131,3)),0)</f>
        <v>0</v>
      </c>
      <c r="N131">
        <f ca="1">IFERROR(SEARCH(N$1,INDEX('App-txt'!$A$1:$G$2000,$L131,3)),0)</f>
        <v>0</v>
      </c>
    </row>
    <row r="132" spans="1:14" x14ac:dyDescent="0.3">
      <c r="A132" s="17">
        <f t="shared" ca="1" si="17"/>
        <v>5</v>
      </c>
      <c r="B132" s="17">
        <f t="shared" ref="B132:B195" ca="1" si="18">IF(A131=A132,B131,IFERROR(MATCH(B$1,INDIRECT("'App-txt'!A"&amp;IF(ISNUMBER(B131),B131,0)+1&amp;":A2000"),0)+IF(ISNUMBER(B131),B131,0),$D$1))</f>
        <v>8</v>
      </c>
      <c r="C132" s="17">
        <f t="shared" ref="C132:C195" ca="1" si="19">IF(B132=$D$1,0,MATCH(C$1,INDIRECT("'App-txt'!A"&amp;B132&amp;":A2000"),0)+B132-1)</f>
        <v>0</v>
      </c>
      <c r="D132" s="17">
        <f t="shared" ref="D132:D195" ca="1" si="20">IF(A131=A132,IF(E131-J131&lt;=1,D131+1,D131),1)</f>
        <v>1</v>
      </c>
      <c r="E132" s="17">
        <f t="shared" ref="E132:E195" ca="1" si="21">IF(D131=D132,E131,IFERROR(MATCH(E$1,INDIRECT("'App-txt'!A"&amp;IF(ISNUMBER(E131),E131,B132)+2&amp;":A2000"),0)+IF(ISNUMBER(E131),E131,B132)+1,C132+$D$1))</f>
        <v>8</v>
      </c>
      <c r="F132" s="16">
        <f t="shared" ref="F132:F195" ca="1" si="22">IF(A132=A131,IF(AND(K131=0,K130=0),C131,0),IF(B132=$D$1,0,B132))</f>
        <v>0</v>
      </c>
      <c r="G132">
        <f t="shared" ref="G132:G195" ca="1" si="23">IF(D132=D131,IF(K131=0,J131,0),IF(D132=1,IF(B132=$D$1,0,B132),J131))</f>
        <v>0</v>
      </c>
      <c r="H132">
        <f t="shared" ref="H132:H195" ca="1" si="24">IF(OR(G132=0,G132=C132-1),0,G132+1)</f>
        <v>0</v>
      </c>
      <c r="I132">
        <f ca="1">IF(IFERROR(AND(H132=0,INDEX('App-txt'!$C:$C,L132)=INDEX('App-txt'!$C:$C,L131)),FALSE),0,L132)</f>
        <v>0</v>
      </c>
      <c r="J132">
        <f t="shared" ref="J132:J195" ca="1" si="25">IF(D132=D131,K131,H132)+IF(C132-MAX(G131:K131)&lt;=1,0,1)</f>
        <v>0</v>
      </c>
      <c r="K132">
        <f ca="1">IF(INDEX('App-txt'!$A:$A,J132+1)=K$1,J132+1,0)</f>
        <v>0</v>
      </c>
      <c r="L132">
        <f ca="1">IF(H132=0,J132,IF(LEN(INDEX('App-txt'!$C:$C,J132-1))&gt;LEN(INDEX('App-txt'!$C:$C,J132)),J132-1,J132))</f>
        <v>0</v>
      </c>
      <c r="M132">
        <f ca="1">IFERROR(SEARCH(M$1,INDEX('App-txt'!$A$1:$G$2000,$L132,3)),0)</f>
        <v>0</v>
      </c>
      <c r="N132">
        <f ca="1">IFERROR(SEARCH(N$1,INDEX('App-txt'!$A$1:$G$2000,$L132,3)),0)</f>
        <v>0</v>
      </c>
    </row>
    <row r="133" spans="1:14" x14ac:dyDescent="0.3">
      <c r="A133" s="17">
        <f t="shared" ref="A133:A196" ca="1" si="26">A132+IF(AND(C132-MAX(F132:K132)&lt;=0,B132&lt;&gt;$D$1),1,0)</f>
        <v>5</v>
      </c>
      <c r="B133" s="17">
        <f t="shared" ca="1" si="18"/>
        <v>8</v>
      </c>
      <c r="C133" s="17">
        <f t="shared" ca="1" si="19"/>
        <v>0</v>
      </c>
      <c r="D133" s="17">
        <f t="shared" ca="1" si="20"/>
        <v>1</v>
      </c>
      <c r="E133" s="17">
        <f t="shared" ca="1" si="21"/>
        <v>8</v>
      </c>
      <c r="F133" s="16">
        <f t="shared" ca="1" si="22"/>
        <v>0</v>
      </c>
      <c r="G133">
        <f t="shared" ca="1" si="23"/>
        <v>0</v>
      </c>
      <c r="H133">
        <f t="shared" ca="1" si="24"/>
        <v>0</v>
      </c>
      <c r="I133">
        <f ca="1">IF(IFERROR(AND(H133=0,INDEX('App-txt'!$C:$C,L133)=INDEX('App-txt'!$C:$C,L132)),FALSE),0,L133)</f>
        <v>0</v>
      </c>
      <c r="J133">
        <f t="shared" ca="1" si="25"/>
        <v>0</v>
      </c>
      <c r="K133">
        <f ca="1">IF(INDEX('App-txt'!$A:$A,J133+1)=K$1,J133+1,0)</f>
        <v>0</v>
      </c>
      <c r="L133">
        <f ca="1">IF(H133=0,J133,IF(LEN(INDEX('App-txt'!$C:$C,J133-1))&gt;LEN(INDEX('App-txt'!$C:$C,J133)),J133-1,J133))</f>
        <v>0</v>
      </c>
      <c r="M133">
        <f ca="1">IFERROR(SEARCH(M$1,INDEX('App-txt'!$A$1:$G$2000,$L133,3)),0)</f>
        <v>0</v>
      </c>
      <c r="N133">
        <f ca="1">IFERROR(SEARCH(N$1,INDEX('App-txt'!$A$1:$G$2000,$L133,3)),0)</f>
        <v>0</v>
      </c>
    </row>
    <row r="134" spans="1:14" x14ac:dyDescent="0.3">
      <c r="A134" s="17">
        <f t="shared" ca="1" si="26"/>
        <v>5</v>
      </c>
      <c r="B134" s="17">
        <f t="shared" ca="1" si="18"/>
        <v>8</v>
      </c>
      <c r="C134" s="17">
        <f t="shared" ca="1" si="19"/>
        <v>0</v>
      </c>
      <c r="D134" s="17">
        <f t="shared" ca="1" si="20"/>
        <v>1</v>
      </c>
      <c r="E134" s="17">
        <f t="shared" ca="1" si="21"/>
        <v>8</v>
      </c>
      <c r="F134" s="16">
        <f t="shared" ca="1" si="22"/>
        <v>0</v>
      </c>
      <c r="G134">
        <f t="shared" ca="1" si="23"/>
        <v>0</v>
      </c>
      <c r="H134">
        <f t="shared" ca="1" si="24"/>
        <v>0</v>
      </c>
      <c r="I134">
        <f ca="1">IF(IFERROR(AND(H134=0,INDEX('App-txt'!$C:$C,L134)=INDEX('App-txt'!$C:$C,L133)),FALSE),0,L134)</f>
        <v>0</v>
      </c>
      <c r="J134">
        <f t="shared" ca="1" si="25"/>
        <v>0</v>
      </c>
      <c r="K134">
        <f ca="1">IF(INDEX('App-txt'!$A:$A,J134+1)=K$1,J134+1,0)</f>
        <v>0</v>
      </c>
      <c r="L134">
        <f ca="1">IF(H134=0,J134,IF(LEN(INDEX('App-txt'!$C:$C,J134-1))&gt;LEN(INDEX('App-txt'!$C:$C,J134)),J134-1,J134))</f>
        <v>0</v>
      </c>
      <c r="M134">
        <f ca="1">IFERROR(SEARCH(M$1,INDEX('App-txt'!$A$1:$G$2000,$L134,3)),0)</f>
        <v>0</v>
      </c>
      <c r="N134">
        <f ca="1">IFERROR(SEARCH(N$1,INDEX('App-txt'!$A$1:$G$2000,$L134,3)),0)</f>
        <v>0</v>
      </c>
    </row>
    <row r="135" spans="1:14" x14ac:dyDescent="0.3">
      <c r="A135" s="17">
        <f t="shared" ca="1" si="26"/>
        <v>5</v>
      </c>
      <c r="B135" s="17">
        <f t="shared" ca="1" si="18"/>
        <v>8</v>
      </c>
      <c r="C135" s="17">
        <f t="shared" ca="1" si="19"/>
        <v>0</v>
      </c>
      <c r="D135" s="17">
        <f t="shared" ca="1" si="20"/>
        <v>1</v>
      </c>
      <c r="E135" s="17">
        <f t="shared" ca="1" si="21"/>
        <v>8</v>
      </c>
      <c r="F135" s="16">
        <f t="shared" ca="1" si="22"/>
        <v>0</v>
      </c>
      <c r="G135">
        <f t="shared" ca="1" si="23"/>
        <v>0</v>
      </c>
      <c r="H135">
        <f t="shared" ca="1" si="24"/>
        <v>0</v>
      </c>
      <c r="I135">
        <f ca="1">IF(IFERROR(AND(H135=0,INDEX('App-txt'!$C:$C,L135)=INDEX('App-txt'!$C:$C,L134)),FALSE),0,L135)</f>
        <v>0</v>
      </c>
      <c r="J135">
        <f t="shared" ca="1" si="25"/>
        <v>0</v>
      </c>
      <c r="K135">
        <f ca="1">IF(INDEX('App-txt'!$A:$A,J135+1)=K$1,J135+1,0)</f>
        <v>0</v>
      </c>
      <c r="L135">
        <f ca="1">IF(H135=0,J135,IF(LEN(INDEX('App-txt'!$C:$C,J135-1))&gt;LEN(INDEX('App-txt'!$C:$C,J135)),J135-1,J135))</f>
        <v>0</v>
      </c>
      <c r="M135">
        <f ca="1">IFERROR(SEARCH(M$1,INDEX('App-txt'!$A$1:$G$2000,$L135,3)),0)</f>
        <v>0</v>
      </c>
      <c r="N135">
        <f ca="1">IFERROR(SEARCH(N$1,INDEX('App-txt'!$A$1:$G$2000,$L135,3)),0)</f>
        <v>0</v>
      </c>
    </row>
    <row r="136" spans="1:14" x14ac:dyDescent="0.3">
      <c r="A136" s="17">
        <f t="shared" ca="1" si="26"/>
        <v>5</v>
      </c>
      <c r="B136" s="17">
        <f t="shared" ca="1" si="18"/>
        <v>8</v>
      </c>
      <c r="C136" s="17">
        <f t="shared" ca="1" si="19"/>
        <v>0</v>
      </c>
      <c r="D136" s="17">
        <f t="shared" ca="1" si="20"/>
        <v>1</v>
      </c>
      <c r="E136" s="17">
        <f t="shared" ca="1" si="21"/>
        <v>8</v>
      </c>
      <c r="F136" s="16">
        <f t="shared" ca="1" si="22"/>
        <v>0</v>
      </c>
      <c r="G136">
        <f t="shared" ca="1" si="23"/>
        <v>0</v>
      </c>
      <c r="H136">
        <f t="shared" ca="1" si="24"/>
        <v>0</v>
      </c>
      <c r="I136">
        <f ca="1">IF(IFERROR(AND(H136=0,INDEX('App-txt'!$C:$C,L136)=INDEX('App-txt'!$C:$C,L135)),FALSE),0,L136)</f>
        <v>0</v>
      </c>
      <c r="J136">
        <f t="shared" ca="1" si="25"/>
        <v>0</v>
      </c>
      <c r="K136">
        <f ca="1">IF(INDEX('App-txt'!$A:$A,J136+1)=K$1,J136+1,0)</f>
        <v>0</v>
      </c>
      <c r="L136">
        <f ca="1">IF(H136=0,J136,IF(LEN(INDEX('App-txt'!$C:$C,J136-1))&gt;LEN(INDEX('App-txt'!$C:$C,J136)),J136-1,J136))</f>
        <v>0</v>
      </c>
      <c r="M136">
        <f ca="1">IFERROR(SEARCH(M$1,INDEX('App-txt'!$A$1:$G$2000,$L136,3)),0)</f>
        <v>0</v>
      </c>
      <c r="N136">
        <f ca="1">IFERROR(SEARCH(N$1,INDEX('App-txt'!$A$1:$G$2000,$L136,3)),0)</f>
        <v>0</v>
      </c>
    </row>
    <row r="137" spans="1:14" x14ac:dyDescent="0.3">
      <c r="A137" s="17">
        <f t="shared" ca="1" si="26"/>
        <v>5</v>
      </c>
      <c r="B137" s="17">
        <f t="shared" ca="1" si="18"/>
        <v>8</v>
      </c>
      <c r="C137" s="17">
        <f t="shared" ca="1" si="19"/>
        <v>0</v>
      </c>
      <c r="D137" s="17">
        <f t="shared" ca="1" si="20"/>
        <v>1</v>
      </c>
      <c r="E137" s="17">
        <f t="shared" ca="1" si="21"/>
        <v>8</v>
      </c>
      <c r="F137" s="16">
        <f t="shared" ca="1" si="22"/>
        <v>0</v>
      </c>
      <c r="G137">
        <f t="shared" ca="1" si="23"/>
        <v>0</v>
      </c>
      <c r="H137">
        <f t="shared" ca="1" si="24"/>
        <v>0</v>
      </c>
      <c r="I137">
        <f ca="1">IF(IFERROR(AND(H137=0,INDEX('App-txt'!$C:$C,L137)=INDEX('App-txt'!$C:$C,L136)),FALSE),0,L137)</f>
        <v>0</v>
      </c>
      <c r="J137">
        <f t="shared" ca="1" si="25"/>
        <v>0</v>
      </c>
      <c r="K137">
        <f ca="1">IF(INDEX('App-txt'!$A:$A,J137+1)=K$1,J137+1,0)</f>
        <v>0</v>
      </c>
      <c r="L137">
        <f ca="1">IF(H137=0,J137,IF(LEN(INDEX('App-txt'!$C:$C,J137-1))&gt;LEN(INDEX('App-txt'!$C:$C,J137)),J137-1,J137))</f>
        <v>0</v>
      </c>
      <c r="M137">
        <f ca="1">IFERROR(SEARCH(M$1,INDEX('App-txt'!$A$1:$G$2000,$L137,3)),0)</f>
        <v>0</v>
      </c>
      <c r="N137">
        <f ca="1">IFERROR(SEARCH(N$1,INDEX('App-txt'!$A$1:$G$2000,$L137,3)),0)</f>
        <v>0</v>
      </c>
    </row>
    <row r="138" spans="1:14" x14ac:dyDescent="0.3">
      <c r="A138" s="17">
        <f t="shared" ca="1" si="26"/>
        <v>5</v>
      </c>
      <c r="B138" s="17">
        <f t="shared" ca="1" si="18"/>
        <v>8</v>
      </c>
      <c r="C138" s="17">
        <f t="shared" ca="1" si="19"/>
        <v>0</v>
      </c>
      <c r="D138" s="17">
        <f t="shared" ca="1" si="20"/>
        <v>1</v>
      </c>
      <c r="E138" s="17">
        <f t="shared" ca="1" si="21"/>
        <v>8</v>
      </c>
      <c r="F138" s="16">
        <f t="shared" ca="1" si="22"/>
        <v>0</v>
      </c>
      <c r="G138">
        <f t="shared" ca="1" si="23"/>
        <v>0</v>
      </c>
      <c r="H138">
        <f t="shared" ca="1" si="24"/>
        <v>0</v>
      </c>
      <c r="I138">
        <f ca="1">IF(IFERROR(AND(H138=0,INDEX('App-txt'!$C:$C,L138)=INDEX('App-txt'!$C:$C,L137)),FALSE),0,L138)</f>
        <v>0</v>
      </c>
      <c r="J138">
        <f t="shared" ca="1" si="25"/>
        <v>0</v>
      </c>
      <c r="K138">
        <f ca="1">IF(INDEX('App-txt'!$A:$A,J138+1)=K$1,J138+1,0)</f>
        <v>0</v>
      </c>
      <c r="L138">
        <f ca="1">IF(H138=0,J138,IF(LEN(INDEX('App-txt'!$C:$C,J138-1))&gt;LEN(INDEX('App-txt'!$C:$C,J138)),J138-1,J138))</f>
        <v>0</v>
      </c>
      <c r="M138">
        <f ca="1">IFERROR(SEARCH(M$1,INDEX('App-txt'!$A$1:$G$2000,$L138,3)),0)</f>
        <v>0</v>
      </c>
      <c r="N138">
        <f ca="1">IFERROR(SEARCH(N$1,INDEX('App-txt'!$A$1:$G$2000,$L138,3)),0)</f>
        <v>0</v>
      </c>
    </row>
    <row r="139" spans="1:14" x14ac:dyDescent="0.3">
      <c r="A139" s="17">
        <f t="shared" ca="1" si="26"/>
        <v>5</v>
      </c>
      <c r="B139" s="17">
        <f t="shared" ca="1" si="18"/>
        <v>8</v>
      </c>
      <c r="C139" s="17">
        <f t="shared" ca="1" si="19"/>
        <v>0</v>
      </c>
      <c r="D139" s="17">
        <f t="shared" ca="1" si="20"/>
        <v>1</v>
      </c>
      <c r="E139" s="17">
        <f t="shared" ca="1" si="21"/>
        <v>8</v>
      </c>
      <c r="F139" s="16">
        <f t="shared" ca="1" si="22"/>
        <v>0</v>
      </c>
      <c r="G139">
        <f t="shared" ca="1" si="23"/>
        <v>0</v>
      </c>
      <c r="H139">
        <f t="shared" ca="1" si="24"/>
        <v>0</v>
      </c>
      <c r="I139">
        <f ca="1">IF(IFERROR(AND(H139=0,INDEX('App-txt'!$C:$C,L139)=INDEX('App-txt'!$C:$C,L138)),FALSE),0,L139)</f>
        <v>0</v>
      </c>
      <c r="J139">
        <f t="shared" ca="1" si="25"/>
        <v>0</v>
      </c>
      <c r="K139">
        <f ca="1">IF(INDEX('App-txt'!$A:$A,J139+1)=K$1,J139+1,0)</f>
        <v>0</v>
      </c>
      <c r="L139">
        <f ca="1">IF(H139=0,J139,IF(LEN(INDEX('App-txt'!$C:$C,J139-1))&gt;LEN(INDEX('App-txt'!$C:$C,J139)),J139-1,J139))</f>
        <v>0</v>
      </c>
      <c r="M139">
        <f ca="1">IFERROR(SEARCH(M$1,INDEX('App-txt'!$A$1:$G$2000,$L139,3)),0)</f>
        <v>0</v>
      </c>
      <c r="N139">
        <f ca="1">IFERROR(SEARCH(N$1,INDEX('App-txt'!$A$1:$G$2000,$L139,3)),0)</f>
        <v>0</v>
      </c>
    </row>
    <row r="140" spans="1:14" x14ac:dyDescent="0.3">
      <c r="A140" s="17">
        <f t="shared" ca="1" si="26"/>
        <v>5</v>
      </c>
      <c r="B140" s="17">
        <f t="shared" ca="1" si="18"/>
        <v>8</v>
      </c>
      <c r="C140" s="17">
        <f t="shared" ca="1" si="19"/>
        <v>0</v>
      </c>
      <c r="D140" s="17">
        <f t="shared" ca="1" si="20"/>
        <v>1</v>
      </c>
      <c r="E140" s="17">
        <f t="shared" ca="1" si="21"/>
        <v>8</v>
      </c>
      <c r="F140" s="16">
        <f t="shared" ca="1" si="22"/>
        <v>0</v>
      </c>
      <c r="G140">
        <f t="shared" ca="1" si="23"/>
        <v>0</v>
      </c>
      <c r="H140">
        <f t="shared" ca="1" si="24"/>
        <v>0</v>
      </c>
      <c r="I140">
        <f ca="1">IF(IFERROR(AND(H140=0,INDEX('App-txt'!$C:$C,L140)=INDEX('App-txt'!$C:$C,L139)),FALSE),0,L140)</f>
        <v>0</v>
      </c>
      <c r="J140">
        <f t="shared" ca="1" si="25"/>
        <v>0</v>
      </c>
      <c r="K140">
        <f ca="1">IF(INDEX('App-txt'!$A:$A,J140+1)=K$1,J140+1,0)</f>
        <v>0</v>
      </c>
      <c r="L140">
        <f ca="1">IF(H140=0,J140,IF(LEN(INDEX('App-txt'!$C:$C,J140-1))&gt;LEN(INDEX('App-txt'!$C:$C,J140)),J140-1,J140))</f>
        <v>0</v>
      </c>
      <c r="M140">
        <f ca="1">IFERROR(SEARCH(M$1,INDEX('App-txt'!$A$1:$G$2000,$L140,3)),0)</f>
        <v>0</v>
      </c>
      <c r="N140">
        <f ca="1">IFERROR(SEARCH(N$1,INDEX('App-txt'!$A$1:$G$2000,$L140,3)),0)</f>
        <v>0</v>
      </c>
    </row>
    <row r="141" spans="1:14" x14ac:dyDescent="0.3">
      <c r="A141" s="17">
        <f t="shared" ca="1" si="26"/>
        <v>5</v>
      </c>
      <c r="B141" s="17">
        <f t="shared" ca="1" si="18"/>
        <v>8</v>
      </c>
      <c r="C141" s="17">
        <f t="shared" ca="1" si="19"/>
        <v>0</v>
      </c>
      <c r="D141" s="17">
        <f t="shared" ca="1" si="20"/>
        <v>1</v>
      </c>
      <c r="E141" s="17">
        <f t="shared" ca="1" si="21"/>
        <v>8</v>
      </c>
      <c r="F141" s="16">
        <f t="shared" ca="1" si="22"/>
        <v>0</v>
      </c>
      <c r="G141">
        <f t="shared" ca="1" si="23"/>
        <v>0</v>
      </c>
      <c r="H141">
        <f t="shared" ca="1" si="24"/>
        <v>0</v>
      </c>
      <c r="I141">
        <f ca="1">IF(IFERROR(AND(H141=0,INDEX('App-txt'!$C:$C,L141)=INDEX('App-txt'!$C:$C,L140)),FALSE),0,L141)</f>
        <v>0</v>
      </c>
      <c r="J141">
        <f t="shared" ca="1" si="25"/>
        <v>0</v>
      </c>
      <c r="K141">
        <f ca="1">IF(INDEX('App-txt'!$A:$A,J141+1)=K$1,J141+1,0)</f>
        <v>0</v>
      </c>
      <c r="L141">
        <f ca="1">IF(H141=0,J141,IF(LEN(INDEX('App-txt'!$C:$C,J141-1))&gt;LEN(INDEX('App-txt'!$C:$C,J141)),J141-1,J141))</f>
        <v>0</v>
      </c>
      <c r="M141">
        <f ca="1">IFERROR(SEARCH(M$1,INDEX('App-txt'!$A$1:$G$2000,$L141,3)),0)</f>
        <v>0</v>
      </c>
      <c r="N141">
        <f ca="1">IFERROR(SEARCH(N$1,INDEX('App-txt'!$A$1:$G$2000,$L141,3)),0)</f>
        <v>0</v>
      </c>
    </row>
    <row r="142" spans="1:14" x14ac:dyDescent="0.3">
      <c r="A142" s="17">
        <f t="shared" ca="1" si="26"/>
        <v>5</v>
      </c>
      <c r="B142" s="17">
        <f t="shared" ca="1" si="18"/>
        <v>8</v>
      </c>
      <c r="C142" s="17">
        <f t="shared" ca="1" si="19"/>
        <v>0</v>
      </c>
      <c r="D142" s="17">
        <f t="shared" ca="1" si="20"/>
        <v>1</v>
      </c>
      <c r="E142" s="17">
        <f t="shared" ca="1" si="21"/>
        <v>8</v>
      </c>
      <c r="F142" s="16">
        <f t="shared" ca="1" si="22"/>
        <v>0</v>
      </c>
      <c r="G142">
        <f t="shared" ca="1" si="23"/>
        <v>0</v>
      </c>
      <c r="H142">
        <f t="shared" ca="1" si="24"/>
        <v>0</v>
      </c>
      <c r="I142">
        <f ca="1">IF(IFERROR(AND(H142=0,INDEX('App-txt'!$C:$C,L142)=INDEX('App-txt'!$C:$C,L141)),FALSE),0,L142)</f>
        <v>0</v>
      </c>
      <c r="J142">
        <f t="shared" ca="1" si="25"/>
        <v>0</v>
      </c>
      <c r="K142">
        <f ca="1">IF(INDEX('App-txt'!$A:$A,J142+1)=K$1,J142+1,0)</f>
        <v>0</v>
      </c>
      <c r="L142">
        <f ca="1">IF(H142=0,J142,IF(LEN(INDEX('App-txt'!$C:$C,J142-1))&gt;LEN(INDEX('App-txt'!$C:$C,J142)),J142-1,J142))</f>
        <v>0</v>
      </c>
      <c r="M142">
        <f ca="1">IFERROR(SEARCH(M$1,INDEX('App-txt'!$A$1:$G$2000,$L142,3)),0)</f>
        <v>0</v>
      </c>
      <c r="N142">
        <f ca="1">IFERROR(SEARCH(N$1,INDEX('App-txt'!$A$1:$G$2000,$L142,3)),0)</f>
        <v>0</v>
      </c>
    </row>
    <row r="143" spans="1:14" x14ac:dyDescent="0.3">
      <c r="A143" s="17">
        <f t="shared" ca="1" si="26"/>
        <v>5</v>
      </c>
      <c r="B143" s="17">
        <f t="shared" ca="1" si="18"/>
        <v>8</v>
      </c>
      <c r="C143" s="17">
        <f t="shared" ca="1" si="19"/>
        <v>0</v>
      </c>
      <c r="D143" s="17">
        <f t="shared" ca="1" si="20"/>
        <v>1</v>
      </c>
      <c r="E143" s="17">
        <f t="shared" ca="1" si="21"/>
        <v>8</v>
      </c>
      <c r="F143" s="16">
        <f t="shared" ca="1" si="22"/>
        <v>0</v>
      </c>
      <c r="G143">
        <f t="shared" ca="1" si="23"/>
        <v>0</v>
      </c>
      <c r="H143">
        <f t="shared" ca="1" si="24"/>
        <v>0</v>
      </c>
      <c r="I143">
        <f ca="1">IF(IFERROR(AND(H143=0,INDEX('App-txt'!$C:$C,L143)=INDEX('App-txt'!$C:$C,L142)),FALSE),0,L143)</f>
        <v>0</v>
      </c>
      <c r="J143">
        <f t="shared" ca="1" si="25"/>
        <v>0</v>
      </c>
      <c r="K143">
        <f ca="1">IF(INDEX('App-txt'!$A:$A,J143+1)=K$1,J143+1,0)</f>
        <v>0</v>
      </c>
      <c r="L143">
        <f ca="1">IF(H143=0,J143,IF(LEN(INDEX('App-txt'!$C:$C,J143-1))&gt;LEN(INDEX('App-txt'!$C:$C,J143)),J143-1,J143))</f>
        <v>0</v>
      </c>
      <c r="M143">
        <f ca="1">IFERROR(SEARCH(M$1,INDEX('App-txt'!$A$1:$G$2000,$L143,3)),0)</f>
        <v>0</v>
      </c>
      <c r="N143">
        <f ca="1">IFERROR(SEARCH(N$1,INDEX('App-txt'!$A$1:$G$2000,$L143,3)),0)</f>
        <v>0</v>
      </c>
    </row>
    <row r="144" spans="1:14" x14ac:dyDescent="0.3">
      <c r="A144" s="17">
        <f t="shared" ca="1" si="26"/>
        <v>5</v>
      </c>
      <c r="B144" s="17">
        <f t="shared" ca="1" si="18"/>
        <v>8</v>
      </c>
      <c r="C144" s="17">
        <f t="shared" ca="1" si="19"/>
        <v>0</v>
      </c>
      <c r="D144" s="17">
        <f t="shared" ca="1" si="20"/>
        <v>1</v>
      </c>
      <c r="E144" s="17">
        <f t="shared" ca="1" si="21"/>
        <v>8</v>
      </c>
      <c r="F144" s="16">
        <f t="shared" ca="1" si="22"/>
        <v>0</v>
      </c>
      <c r="G144">
        <f t="shared" ca="1" si="23"/>
        <v>0</v>
      </c>
      <c r="H144">
        <f t="shared" ca="1" si="24"/>
        <v>0</v>
      </c>
      <c r="I144">
        <f ca="1">IF(IFERROR(AND(H144=0,INDEX('App-txt'!$C:$C,L144)=INDEX('App-txt'!$C:$C,L143)),FALSE),0,L144)</f>
        <v>0</v>
      </c>
      <c r="J144">
        <f t="shared" ca="1" si="25"/>
        <v>0</v>
      </c>
      <c r="K144">
        <f ca="1">IF(INDEX('App-txt'!$A:$A,J144+1)=K$1,J144+1,0)</f>
        <v>0</v>
      </c>
      <c r="L144">
        <f ca="1">IF(H144=0,J144,IF(LEN(INDEX('App-txt'!$C:$C,J144-1))&gt;LEN(INDEX('App-txt'!$C:$C,J144)),J144-1,J144))</f>
        <v>0</v>
      </c>
      <c r="M144">
        <f ca="1">IFERROR(SEARCH(M$1,INDEX('App-txt'!$A$1:$G$2000,$L144,3)),0)</f>
        <v>0</v>
      </c>
      <c r="N144">
        <f ca="1">IFERROR(SEARCH(N$1,INDEX('App-txt'!$A$1:$G$2000,$L144,3)),0)</f>
        <v>0</v>
      </c>
    </row>
    <row r="145" spans="1:14" x14ac:dyDescent="0.3">
      <c r="A145" s="17">
        <f t="shared" ca="1" si="26"/>
        <v>5</v>
      </c>
      <c r="B145" s="17">
        <f t="shared" ca="1" si="18"/>
        <v>8</v>
      </c>
      <c r="C145" s="17">
        <f t="shared" ca="1" si="19"/>
        <v>0</v>
      </c>
      <c r="D145" s="17">
        <f t="shared" ca="1" si="20"/>
        <v>1</v>
      </c>
      <c r="E145" s="17">
        <f t="shared" ca="1" si="21"/>
        <v>8</v>
      </c>
      <c r="F145" s="16">
        <f t="shared" ca="1" si="22"/>
        <v>0</v>
      </c>
      <c r="G145">
        <f t="shared" ca="1" si="23"/>
        <v>0</v>
      </c>
      <c r="H145">
        <f t="shared" ca="1" si="24"/>
        <v>0</v>
      </c>
      <c r="I145">
        <f ca="1">IF(IFERROR(AND(H145=0,INDEX('App-txt'!$C:$C,L145)=INDEX('App-txt'!$C:$C,L144)),FALSE),0,L145)</f>
        <v>0</v>
      </c>
      <c r="J145">
        <f t="shared" ca="1" si="25"/>
        <v>0</v>
      </c>
      <c r="K145">
        <f ca="1">IF(INDEX('App-txt'!$A:$A,J145+1)=K$1,J145+1,0)</f>
        <v>0</v>
      </c>
      <c r="L145">
        <f ca="1">IF(H145=0,J145,IF(LEN(INDEX('App-txt'!$C:$C,J145-1))&gt;LEN(INDEX('App-txt'!$C:$C,J145)),J145-1,J145))</f>
        <v>0</v>
      </c>
      <c r="M145">
        <f ca="1">IFERROR(SEARCH(M$1,INDEX('App-txt'!$A$1:$G$2000,$L145,3)),0)</f>
        <v>0</v>
      </c>
      <c r="N145">
        <f ca="1">IFERROR(SEARCH(N$1,INDEX('App-txt'!$A$1:$G$2000,$L145,3)),0)</f>
        <v>0</v>
      </c>
    </row>
    <row r="146" spans="1:14" x14ac:dyDescent="0.3">
      <c r="A146" s="17">
        <f t="shared" ca="1" si="26"/>
        <v>5</v>
      </c>
      <c r="B146" s="17">
        <f t="shared" ca="1" si="18"/>
        <v>8</v>
      </c>
      <c r="C146" s="17">
        <f t="shared" ca="1" si="19"/>
        <v>0</v>
      </c>
      <c r="D146" s="17">
        <f t="shared" ca="1" si="20"/>
        <v>1</v>
      </c>
      <c r="E146" s="17">
        <f t="shared" ca="1" si="21"/>
        <v>8</v>
      </c>
      <c r="F146" s="16">
        <f t="shared" ca="1" si="22"/>
        <v>0</v>
      </c>
      <c r="G146">
        <f t="shared" ca="1" si="23"/>
        <v>0</v>
      </c>
      <c r="H146">
        <f t="shared" ca="1" si="24"/>
        <v>0</v>
      </c>
      <c r="I146">
        <f ca="1">IF(IFERROR(AND(H146=0,INDEX('App-txt'!$C:$C,L146)=INDEX('App-txt'!$C:$C,L145)),FALSE),0,L146)</f>
        <v>0</v>
      </c>
      <c r="J146">
        <f t="shared" ca="1" si="25"/>
        <v>0</v>
      </c>
      <c r="K146">
        <f ca="1">IF(INDEX('App-txt'!$A:$A,J146+1)=K$1,J146+1,0)</f>
        <v>0</v>
      </c>
      <c r="L146">
        <f ca="1">IF(H146=0,J146,IF(LEN(INDEX('App-txt'!$C:$C,J146-1))&gt;LEN(INDEX('App-txt'!$C:$C,J146)),J146-1,J146))</f>
        <v>0</v>
      </c>
      <c r="M146">
        <f ca="1">IFERROR(SEARCH(M$1,INDEX('App-txt'!$A$1:$G$2000,$L146,3)),0)</f>
        <v>0</v>
      </c>
      <c r="N146">
        <f ca="1">IFERROR(SEARCH(N$1,INDEX('App-txt'!$A$1:$G$2000,$L146,3)),0)</f>
        <v>0</v>
      </c>
    </row>
    <row r="147" spans="1:14" x14ac:dyDescent="0.3">
      <c r="A147" s="17">
        <f t="shared" ca="1" si="26"/>
        <v>5</v>
      </c>
      <c r="B147" s="17">
        <f t="shared" ca="1" si="18"/>
        <v>8</v>
      </c>
      <c r="C147" s="17">
        <f t="shared" ca="1" si="19"/>
        <v>0</v>
      </c>
      <c r="D147" s="17">
        <f t="shared" ca="1" si="20"/>
        <v>1</v>
      </c>
      <c r="E147" s="17">
        <f t="shared" ca="1" si="21"/>
        <v>8</v>
      </c>
      <c r="F147" s="16">
        <f t="shared" ca="1" si="22"/>
        <v>0</v>
      </c>
      <c r="G147">
        <f t="shared" ca="1" si="23"/>
        <v>0</v>
      </c>
      <c r="H147">
        <f t="shared" ca="1" si="24"/>
        <v>0</v>
      </c>
      <c r="I147">
        <f ca="1">IF(IFERROR(AND(H147=0,INDEX('App-txt'!$C:$C,L147)=INDEX('App-txt'!$C:$C,L146)),FALSE),0,L147)</f>
        <v>0</v>
      </c>
      <c r="J147">
        <f t="shared" ca="1" si="25"/>
        <v>0</v>
      </c>
      <c r="K147">
        <f ca="1">IF(INDEX('App-txt'!$A:$A,J147+1)=K$1,J147+1,0)</f>
        <v>0</v>
      </c>
      <c r="L147">
        <f ca="1">IF(H147=0,J147,IF(LEN(INDEX('App-txt'!$C:$C,J147-1))&gt;LEN(INDEX('App-txt'!$C:$C,J147)),J147-1,J147))</f>
        <v>0</v>
      </c>
      <c r="M147">
        <f ca="1">IFERROR(SEARCH(M$1,INDEX('App-txt'!$A$1:$G$2000,$L147,3)),0)</f>
        <v>0</v>
      </c>
      <c r="N147">
        <f ca="1">IFERROR(SEARCH(N$1,INDEX('App-txt'!$A$1:$G$2000,$L147,3)),0)</f>
        <v>0</v>
      </c>
    </row>
    <row r="148" spans="1:14" x14ac:dyDescent="0.3">
      <c r="A148" s="17">
        <f t="shared" ca="1" si="26"/>
        <v>5</v>
      </c>
      <c r="B148" s="17">
        <f t="shared" ca="1" si="18"/>
        <v>8</v>
      </c>
      <c r="C148" s="17">
        <f t="shared" ca="1" si="19"/>
        <v>0</v>
      </c>
      <c r="D148" s="17">
        <f t="shared" ca="1" si="20"/>
        <v>1</v>
      </c>
      <c r="E148" s="17">
        <f t="shared" ca="1" si="21"/>
        <v>8</v>
      </c>
      <c r="F148" s="16">
        <f t="shared" ca="1" si="22"/>
        <v>0</v>
      </c>
      <c r="G148">
        <f t="shared" ca="1" si="23"/>
        <v>0</v>
      </c>
      <c r="H148">
        <f t="shared" ca="1" si="24"/>
        <v>0</v>
      </c>
      <c r="I148">
        <f ca="1">IF(IFERROR(AND(H148=0,INDEX('App-txt'!$C:$C,L148)=INDEX('App-txt'!$C:$C,L147)),FALSE),0,L148)</f>
        <v>0</v>
      </c>
      <c r="J148">
        <f t="shared" ca="1" si="25"/>
        <v>0</v>
      </c>
      <c r="K148">
        <f ca="1">IF(INDEX('App-txt'!$A:$A,J148+1)=K$1,J148+1,0)</f>
        <v>0</v>
      </c>
      <c r="L148">
        <f ca="1">IF(H148=0,J148,IF(LEN(INDEX('App-txt'!$C:$C,J148-1))&gt;LEN(INDEX('App-txt'!$C:$C,J148)),J148-1,J148))</f>
        <v>0</v>
      </c>
      <c r="M148">
        <f ca="1">IFERROR(SEARCH(M$1,INDEX('App-txt'!$A$1:$G$2000,$L148,3)),0)</f>
        <v>0</v>
      </c>
      <c r="N148">
        <f ca="1">IFERROR(SEARCH(N$1,INDEX('App-txt'!$A$1:$G$2000,$L148,3)),0)</f>
        <v>0</v>
      </c>
    </row>
    <row r="149" spans="1:14" x14ac:dyDescent="0.3">
      <c r="A149" s="17">
        <f t="shared" ca="1" si="26"/>
        <v>5</v>
      </c>
      <c r="B149" s="17">
        <f t="shared" ca="1" si="18"/>
        <v>8</v>
      </c>
      <c r="C149" s="17">
        <f t="shared" ca="1" si="19"/>
        <v>0</v>
      </c>
      <c r="D149" s="17">
        <f t="shared" ca="1" si="20"/>
        <v>1</v>
      </c>
      <c r="E149" s="17">
        <f t="shared" ca="1" si="21"/>
        <v>8</v>
      </c>
      <c r="F149" s="16">
        <f t="shared" ca="1" si="22"/>
        <v>0</v>
      </c>
      <c r="G149">
        <f t="shared" ca="1" si="23"/>
        <v>0</v>
      </c>
      <c r="H149">
        <f t="shared" ca="1" si="24"/>
        <v>0</v>
      </c>
      <c r="I149">
        <f ca="1">IF(IFERROR(AND(H149=0,INDEX('App-txt'!$C:$C,L149)=INDEX('App-txt'!$C:$C,L148)),FALSE),0,L149)</f>
        <v>0</v>
      </c>
      <c r="J149">
        <f t="shared" ca="1" si="25"/>
        <v>0</v>
      </c>
      <c r="K149">
        <f ca="1">IF(INDEX('App-txt'!$A:$A,J149+1)=K$1,J149+1,0)</f>
        <v>0</v>
      </c>
      <c r="L149">
        <f ca="1">IF(H149=0,J149,IF(LEN(INDEX('App-txt'!$C:$C,J149-1))&gt;LEN(INDEX('App-txt'!$C:$C,J149)),J149-1,J149))</f>
        <v>0</v>
      </c>
      <c r="M149">
        <f ca="1">IFERROR(SEARCH(M$1,INDEX('App-txt'!$A$1:$G$2000,$L149,3)),0)</f>
        <v>0</v>
      </c>
      <c r="N149">
        <f ca="1">IFERROR(SEARCH(N$1,INDEX('App-txt'!$A$1:$G$2000,$L149,3)),0)</f>
        <v>0</v>
      </c>
    </row>
    <row r="150" spans="1:14" x14ac:dyDescent="0.3">
      <c r="A150" s="17">
        <f t="shared" ca="1" si="26"/>
        <v>5</v>
      </c>
      <c r="B150" s="17">
        <f t="shared" ca="1" si="18"/>
        <v>8</v>
      </c>
      <c r="C150" s="17">
        <f t="shared" ca="1" si="19"/>
        <v>0</v>
      </c>
      <c r="D150" s="17">
        <f t="shared" ca="1" si="20"/>
        <v>1</v>
      </c>
      <c r="E150" s="17">
        <f t="shared" ca="1" si="21"/>
        <v>8</v>
      </c>
      <c r="F150" s="16">
        <f t="shared" ca="1" si="22"/>
        <v>0</v>
      </c>
      <c r="G150">
        <f t="shared" ca="1" si="23"/>
        <v>0</v>
      </c>
      <c r="H150">
        <f t="shared" ca="1" si="24"/>
        <v>0</v>
      </c>
      <c r="I150">
        <f ca="1">IF(IFERROR(AND(H150=0,INDEX('App-txt'!$C:$C,L150)=INDEX('App-txt'!$C:$C,L149)),FALSE),0,L150)</f>
        <v>0</v>
      </c>
      <c r="J150">
        <f t="shared" ca="1" si="25"/>
        <v>0</v>
      </c>
      <c r="K150">
        <f ca="1">IF(INDEX('App-txt'!$A:$A,J150+1)=K$1,J150+1,0)</f>
        <v>0</v>
      </c>
      <c r="L150">
        <f ca="1">IF(H150=0,J150,IF(LEN(INDEX('App-txt'!$C:$C,J150-1))&gt;LEN(INDEX('App-txt'!$C:$C,J150)),J150-1,J150))</f>
        <v>0</v>
      </c>
      <c r="M150">
        <f ca="1">IFERROR(SEARCH(M$1,INDEX('App-txt'!$A$1:$G$2000,$L150,3)),0)</f>
        <v>0</v>
      </c>
      <c r="N150">
        <f ca="1">IFERROR(SEARCH(N$1,INDEX('App-txt'!$A$1:$G$2000,$L150,3)),0)</f>
        <v>0</v>
      </c>
    </row>
    <row r="151" spans="1:14" x14ac:dyDescent="0.3">
      <c r="A151" s="17">
        <f t="shared" ca="1" si="26"/>
        <v>5</v>
      </c>
      <c r="B151" s="17">
        <f t="shared" ca="1" si="18"/>
        <v>8</v>
      </c>
      <c r="C151" s="17">
        <f t="shared" ca="1" si="19"/>
        <v>0</v>
      </c>
      <c r="D151" s="17">
        <f t="shared" ca="1" si="20"/>
        <v>1</v>
      </c>
      <c r="E151" s="17">
        <f t="shared" ca="1" si="21"/>
        <v>8</v>
      </c>
      <c r="F151" s="16">
        <f t="shared" ca="1" si="22"/>
        <v>0</v>
      </c>
      <c r="G151">
        <f t="shared" ca="1" si="23"/>
        <v>0</v>
      </c>
      <c r="H151">
        <f t="shared" ca="1" si="24"/>
        <v>0</v>
      </c>
      <c r="I151">
        <f ca="1">IF(IFERROR(AND(H151=0,INDEX('App-txt'!$C:$C,L151)=INDEX('App-txt'!$C:$C,L150)),FALSE),0,L151)</f>
        <v>0</v>
      </c>
      <c r="J151">
        <f t="shared" ca="1" si="25"/>
        <v>0</v>
      </c>
      <c r="K151">
        <f ca="1">IF(INDEX('App-txt'!$A:$A,J151+1)=K$1,J151+1,0)</f>
        <v>0</v>
      </c>
      <c r="L151">
        <f ca="1">IF(H151=0,J151,IF(LEN(INDEX('App-txt'!$C:$C,J151-1))&gt;LEN(INDEX('App-txt'!$C:$C,J151)),J151-1,J151))</f>
        <v>0</v>
      </c>
      <c r="M151">
        <f ca="1">IFERROR(SEARCH(M$1,INDEX('App-txt'!$A$1:$G$2000,$L151,3)),0)</f>
        <v>0</v>
      </c>
      <c r="N151">
        <f ca="1">IFERROR(SEARCH(N$1,INDEX('App-txt'!$A$1:$G$2000,$L151,3)),0)</f>
        <v>0</v>
      </c>
    </row>
    <row r="152" spans="1:14" x14ac:dyDescent="0.3">
      <c r="A152" s="17">
        <f t="shared" ca="1" si="26"/>
        <v>5</v>
      </c>
      <c r="B152" s="17">
        <f t="shared" ca="1" si="18"/>
        <v>8</v>
      </c>
      <c r="C152" s="17">
        <f t="shared" ca="1" si="19"/>
        <v>0</v>
      </c>
      <c r="D152" s="17">
        <f t="shared" ca="1" si="20"/>
        <v>1</v>
      </c>
      <c r="E152" s="17">
        <f t="shared" ca="1" si="21"/>
        <v>8</v>
      </c>
      <c r="F152" s="16">
        <f t="shared" ca="1" si="22"/>
        <v>0</v>
      </c>
      <c r="G152">
        <f t="shared" ca="1" si="23"/>
        <v>0</v>
      </c>
      <c r="H152">
        <f t="shared" ca="1" si="24"/>
        <v>0</v>
      </c>
      <c r="I152">
        <f ca="1">IF(IFERROR(AND(H152=0,INDEX('App-txt'!$C:$C,L152)=INDEX('App-txt'!$C:$C,L151)),FALSE),0,L152)</f>
        <v>0</v>
      </c>
      <c r="J152">
        <f t="shared" ca="1" si="25"/>
        <v>0</v>
      </c>
      <c r="K152">
        <f ca="1">IF(INDEX('App-txt'!$A:$A,J152+1)=K$1,J152+1,0)</f>
        <v>0</v>
      </c>
      <c r="L152">
        <f ca="1">IF(H152=0,J152,IF(LEN(INDEX('App-txt'!$C:$C,J152-1))&gt;LEN(INDEX('App-txt'!$C:$C,J152)),J152-1,J152))</f>
        <v>0</v>
      </c>
      <c r="M152">
        <f ca="1">IFERROR(SEARCH(M$1,INDEX('App-txt'!$A$1:$G$2000,$L152,3)),0)</f>
        <v>0</v>
      </c>
      <c r="N152">
        <f ca="1">IFERROR(SEARCH(N$1,INDEX('App-txt'!$A$1:$G$2000,$L152,3)),0)</f>
        <v>0</v>
      </c>
    </row>
    <row r="153" spans="1:14" x14ac:dyDescent="0.3">
      <c r="A153" s="17">
        <f t="shared" ca="1" si="26"/>
        <v>5</v>
      </c>
      <c r="B153" s="17">
        <f t="shared" ca="1" si="18"/>
        <v>8</v>
      </c>
      <c r="C153" s="17">
        <f t="shared" ca="1" si="19"/>
        <v>0</v>
      </c>
      <c r="D153" s="17">
        <f t="shared" ca="1" si="20"/>
        <v>1</v>
      </c>
      <c r="E153" s="17">
        <f t="shared" ca="1" si="21"/>
        <v>8</v>
      </c>
      <c r="F153" s="16">
        <f t="shared" ca="1" si="22"/>
        <v>0</v>
      </c>
      <c r="G153">
        <f t="shared" ca="1" si="23"/>
        <v>0</v>
      </c>
      <c r="H153">
        <f t="shared" ca="1" si="24"/>
        <v>0</v>
      </c>
      <c r="I153">
        <f ca="1">IF(IFERROR(AND(H153=0,INDEX('App-txt'!$C:$C,L153)=INDEX('App-txt'!$C:$C,L152)),FALSE),0,L153)</f>
        <v>0</v>
      </c>
      <c r="J153">
        <f t="shared" ca="1" si="25"/>
        <v>0</v>
      </c>
      <c r="K153">
        <f ca="1">IF(INDEX('App-txt'!$A:$A,J153+1)=K$1,J153+1,0)</f>
        <v>0</v>
      </c>
      <c r="L153">
        <f ca="1">IF(H153=0,J153,IF(LEN(INDEX('App-txt'!$C:$C,J153-1))&gt;LEN(INDEX('App-txt'!$C:$C,J153)),J153-1,J153))</f>
        <v>0</v>
      </c>
      <c r="M153">
        <f ca="1">IFERROR(SEARCH(M$1,INDEX('App-txt'!$A$1:$G$2000,$L153,3)),0)</f>
        <v>0</v>
      </c>
      <c r="N153">
        <f ca="1">IFERROR(SEARCH(N$1,INDEX('App-txt'!$A$1:$G$2000,$L153,3)),0)</f>
        <v>0</v>
      </c>
    </row>
    <row r="154" spans="1:14" x14ac:dyDescent="0.3">
      <c r="A154" s="17">
        <f t="shared" ca="1" si="26"/>
        <v>5</v>
      </c>
      <c r="B154" s="17">
        <f t="shared" ca="1" si="18"/>
        <v>8</v>
      </c>
      <c r="C154" s="17">
        <f t="shared" ca="1" si="19"/>
        <v>0</v>
      </c>
      <c r="D154" s="17">
        <f t="shared" ca="1" si="20"/>
        <v>1</v>
      </c>
      <c r="E154" s="17">
        <f t="shared" ca="1" si="21"/>
        <v>8</v>
      </c>
      <c r="F154" s="16">
        <f t="shared" ca="1" si="22"/>
        <v>0</v>
      </c>
      <c r="G154">
        <f t="shared" ca="1" si="23"/>
        <v>0</v>
      </c>
      <c r="H154">
        <f t="shared" ca="1" si="24"/>
        <v>0</v>
      </c>
      <c r="I154">
        <f ca="1">IF(IFERROR(AND(H154=0,INDEX('App-txt'!$C:$C,L154)=INDEX('App-txt'!$C:$C,L153)),FALSE),0,L154)</f>
        <v>0</v>
      </c>
      <c r="J154">
        <f t="shared" ca="1" si="25"/>
        <v>0</v>
      </c>
      <c r="K154">
        <f ca="1">IF(INDEX('App-txt'!$A:$A,J154+1)=K$1,J154+1,0)</f>
        <v>0</v>
      </c>
      <c r="L154">
        <f ca="1">IF(H154=0,J154,IF(LEN(INDEX('App-txt'!$C:$C,J154-1))&gt;LEN(INDEX('App-txt'!$C:$C,J154)),J154-1,J154))</f>
        <v>0</v>
      </c>
      <c r="M154">
        <f ca="1">IFERROR(SEARCH(M$1,INDEX('App-txt'!$A$1:$G$2000,$L154,3)),0)</f>
        <v>0</v>
      </c>
      <c r="N154">
        <f ca="1">IFERROR(SEARCH(N$1,INDEX('App-txt'!$A$1:$G$2000,$L154,3)),0)</f>
        <v>0</v>
      </c>
    </row>
    <row r="155" spans="1:14" x14ac:dyDescent="0.3">
      <c r="A155" s="17">
        <f t="shared" ca="1" si="26"/>
        <v>5</v>
      </c>
      <c r="B155" s="17">
        <f t="shared" ca="1" si="18"/>
        <v>8</v>
      </c>
      <c r="C155" s="17">
        <f t="shared" ca="1" si="19"/>
        <v>0</v>
      </c>
      <c r="D155" s="17">
        <f t="shared" ca="1" si="20"/>
        <v>1</v>
      </c>
      <c r="E155" s="17">
        <f t="shared" ca="1" si="21"/>
        <v>8</v>
      </c>
      <c r="F155" s="16">
        <f t="shared" ca="1" si="22"/>
        <v>0</v>
      </c>
      <c r="G155">
        <f t="shared" ca="1" si="23"/>
        <v>0</v>
      </c>
      <c r="H155">
        <f t="shared" ca="1" si="24"/>
        <v>0</v>
      </c>
      <c r="I155">
        <f ca="1">IF(IFERROR(AND(H155=0,INDEX('App-txt'!$C:$C,L155)=INDEX('App-txt'!$C:$C,L154)),FALSE),0,L155)</f>
        <v>0</v>
      </c>
      <c r="J155">
        <f t="shared" ca="1" si="25"/>
        <v>0</v>
      </c>
      <c r="K155">
        <f ca="1">IF(INDEX('App-txt'!$A:$A,J155+1)=K$1,J155+1,0)</f>
        <v>0</v>
      </c>
      <c r="L155">
        <f ca="1">IF(H155=0,J155,IF(LEN(INDEX('App-txt'!$C:$C,J155-1))&gt;LEN(INDEX('App-txt'!$C:$C,J155)),J155-1,J155))</f>
        <v>0</v>
      </c>
      <c r="M155">
        <f ca="1">IFERROR(SEARCH(M$1,INDEX('App-txt'!$A$1:$G$2000,$L155,3)),0)</f>
        <v>0</v>
      </c>
      <c r="N155">
        <f ca="1">IFERROR(SEARCH(N$1,INDEX('App-txt'!$A$1:$G$2000,$L155,3)),0)</f>
        <v>0</v>
      </c>
    </row>
    <row r="156" spans="1:14" x14ac:dyDescent="0.3">
      <c r="A156" s="17">
        <f t="shared" ca="1" si="26"/>
        <v>5</v>
      </c>
      <c r="B156" s="17">
        <f t="shared" ca="1" si="18"/>
        <v>8</v>
      </c>
      <c r="C156" s="17">
        <f t="shared" ca="1" si="19"/>
        <v>0</v>
      </c>
      <c r="D156" s="17">
        <f t="shared" ca="1" si="20"/>
        <v>1</v>
      </c>
      <c r="E156" s="17">
        <f t="shared" ca="1" si="21"/>
        <v>8</v>
      </c>
      <c r="F156" s="16">
        <f t="shared" ca="1" si="22"/>
        <v>0</v>
      </c>
      <c r="G156">
        <f t="shared" ca="1" si="23"/>
        <v>0</v>
      </c>
      <c r="H156">
        <f t="shared" ca="1" si="24"/>
        <v>0</v>
      </c>
      <c r="I156">
        <f ca="1">IF(IFERROR(AND(H156=0,INDEX('App-txt'!$C:$C,L156)=INDEX('App-txt'!$C:$C,L155)),FALSE),0,L156)</f>
        <v>0</v>
      </c>
      <c r="J156">
        <f t="shared" ca="1" si="25"/>
        <v>0</v>
      </c>
      <c r="K156">
        <f ca="1">IF(INDEX('App-txt'!$A:$A,J156+1)=K$1,J156+1,0)</f>
        <v>0</v>
      </c>
      <c r="L156">
        <f ca="1">IF(H156=0,J156,IF(LEN(INDEX('App-txt'!$C:$C,J156-1))&gt;LEN(INDEX('App-txt'!$C:$C,J156)),J156-1,J156))</f>
        <v>0</v>
      </c>
      <c r="M156">
        <f ca="1">IFERROR(SEARCH(M$1,INDEX('App-txt'!$A$1:$G$2000,$L156,3)),0)</f>
        <v>0</v>
      </c>
      <c r="N156">
        <f ca="1">IFERROR(SEARCH(N$1,INDEX('App-txt'!$A$1:$G$2000,$L156,3)),0)</f>
        <v>0</v>
      </c>
    </row>
    <row r="157" spans="1:14" x14ac:dyDescent="0.3">
      <c r="A157" s="17">
        <f t="shared" ca="1" si="26"/>
        <v>5</v>
      </c>
      <c r="B157" s="17">
        <f t="shared" ca="1" si="18"/>
        <v>8</v>
      </c>
      <c r="C157" s="17">
        <f t="shared" ca="1" si="19"/>
        <v>0</v>
      </c>
      <c r="D157" s="17">
        <f t="shared" ca="1" si="20"/>
        <v>1</v>
      </c>
      <c r="E157" s="17">
        <f t="shared" ca="1" si="21"/>
        <v>8</v>
      </c>
      <c r="F157" s="16">
        <f t="shared" ca="1" si="22"/>
        <v>0</v>
      </c>
      <c r="G157">
        <f t="shared" ca="1" si="23"/>
        <v>0</v>
      </c>
      <c r="H157">
        <f t="shared" ca="1" si="24"/>
        <v>0</v>
      </c>
      <c r="I157">
        <f ca="1">IF(IFERROR(AND(H157=0,INDEX('App-txt'!$C:$C,L157)=INDEX('App-txt'!$C:$C,L156)),FALSE),0,L157)</f>
        <v>0</v>
      </c>
      <c r="J157">
        <f t="shared" ca="1" si="25"/>
        <v>0</v>
      </c>
      <c r="K157">
        <f ca="1">IF(INDEX('App-txt'!$A:$A,J157+1)=K$1,J157+1,0)</f>
        <v>0</v>
      </c>
      <c r="L157">
        <f ca="1">IF(H157=0,J157,IF(LEN(INDEX('App-txt'!$C:$C,J157-1))&gt;LEN(INDEX('App-txt'!$C:$C,J157)),J157-1,J157))</f>
        <v>0</v>
      </c>
      <c r="M157">
        <f ca="1">IFERROR(SEARCH(M$1,INDEX('App-txt'!$A$1:$G$2000,$L157,3)),0)</f>
        <v>0</v>
      </c>
      <c r="N157">
        <f ca="1">IFERROR(SEARCH(N$1,INDEX('App-txt'!$A$1:$G$2000,$L157,3)),0)</f>
        <v>0</v>
      </c>
    </row>
    <row r="158" spans="1:14" x14ac:dyDescent="0.3">
      <c r="A158" s="17">
        <f t="shared" ca="1" si="26"/>
        <v>5</v>
      </c>
      <c r="B158" s="17">
        <f t="shared" ca="1" si="18"/>
        <v>8</v>
      </c>
      <c r="C158" s="17">
        <f t="shared" ca="1" si="19"/>
        <v>0</v>
      </c>
      <c r="D158" s="17">
        <f t="shared" ca="1" si="20"/>
        <v>1</v>
      </c>
      <c r="E158" s="17">
        <f t="shared" ca="1" si="21"/>
        <v>8</v>
      </c>
      <c r="F158" s="16">
        <f t="shared" ca="1" si="22"/>
        <v>0</v>
      </c>
      <c r="G158">
        <f t="shared" ca="1" si="23"/>
        <v>0</v>
      </c>
      <c r="H158">
        <f t="shared" ca="1" si="24"/>
        <v>0</v>
      </c>
      <c r="I158">
        <f ca="1">IF(IFERROR(AND(H158=0,INDEX('App-txt'!$C:$C,L158)=INDEX('App-txt'!$C:$C,L157)),FALSE),0,L158)</f>
        <v>0</v>
      </c>
      <c r="J158">
        <f t="shared" ca="1" si="25"/>
        <v>0</v>
      </c>
      <c r="K158">
        <f ca="1">IF(INDEX('App-txt'!$A:$A,J158+1)=K$1,J158+1,0)</f>
        <v>0</v>
      </c>
      <c r="L158">
        <f ca="1">IF(H158=0,J158,IF(LEN(INDEX('App-txt'!$C:$C,J158-1))&gt;LEN(INDEX('App-txt'!$C:$C,J158)),J158-1,J158))</f>
        <v>0</v>
      </c>
      <c r="M158">
        <f ca="1">IFERROR(SEARCH(M$1,INDEX('App-txt'!$A$1:$G$2000,$L158,3)),0)</f>
        <v>0</v>
      </c>
      <c r="N158">
        <f ca="1">IFERROR(SEARCH(N$1,INDEX('App-txt'!$A$1:$G$2000,$L158,3)),0)</f>
        <v>0</v>
      </c>
    </row>
    <row r="159" spans="1:14" x14ac:dyDescent="0.3">
      <c r="A159" s="17">
        <f t="shared" ca="1" si="26"/>
        <v>5</v>
      </c>
      <c r="B159" s="17">
        <f t="shared" ca="1" si="18"/>
        <v>8</v>
      </c>
      <c r="C159" s="17">
        <f t="shared" ca="1" si="19"/>
        <v>0</v>
      </c>
      <c r="D159" s="17">
        <f t="shared" ca="1" si="20"/>
        <v>1</v>
      </c>
      <c r="E159" s="17">
        <f t="shared" ca="1" si="21"/>
        <v>8</v>
      </c>
      <c r="F159" s="16">
        <f t="shared" ca="1" si="22"/>
        <v>0</v>
      </c>
      <c r="G159">
        <f t="shared" ca="1" si="23"/>
        <v>0</v>
      </c>
      <c r="H159">
        <f t="shared" ca="1" si="24"/>
        <v>0</v>
      </c>
      <c r="I159">
        <f ca="1">IF(IFERROR(AND(H159=0,INDEX('App-txt'!$C:$C,L159)=INDEX('App-txt'!$C:$C,L158)),FALSE),0,L159)</f>
        <v>0</v>
      </c>
      <c r="J159">
        <f t="shared" ca="1" si="25"/>
        <v>0</v>
      </c>
      <c r="K159">
        <f ca="1">IF(INDEX('App-txt'!$A:$A,J159+1)=K$1,J159+1,0)</f>
        <v>0</v>
      </c>
      <c r="L159">
        <f ca="1">IF(H159=0,J159,IF(LEN(INDEX('App-txt'!$C:$C,J159-1))&gt;LEN(INDEX('App-txt'!$C:$C,J159)),J159-1,J159))</f>
        <v>0</v>
      </c>
      <c r="M159">
        <f ca="1">IFERROR(SEARCH(M$1,INDEX('App-txt'!$A$1:$G$2000,$L159,3)),0)</f>
        <v>0</v>
      </c>
      <c r="N159">
        <f ca="1">IFERROR(SEARCH(N$1,INDEX('App-txt'!$A$1:$G$2000,$L159,3)),0)</f>
        <v>0</v>
      </c>
    </row>
    <row r="160" spans="1:14" x14ac:dyDescent="0.3">
      <c r="A160" s="17">
        <f t="shared" ca="1" si="26"/>
        <v>5</v>
      </c>
      <c r="B160" s="17">
        <f t="shared" ca="1" si="18"/>
        <v>8</v>
      </c>
      <c r="C160" s="17">
        <f t="shared" ca="1" si="19"/>
        <v>0</v>
      </c>
      <c r="D160" s="17">
        <f t="shared" ca="1" si="20"/>
        <v>1</v>
      </c>
      <c r="E160" s="17">
        <f t="shared" ca="1" si="21"/>
        <v>8</v>
      </c>
      <c r="F160" s="16">
        <f t="shared" ca="1" si="22"/>
        <v>0</v>
      </c>
      <c r="G160">
        <f t="shared" ca="1" si="23"/>
        <v>0</v>
      </c>
      <c r="H160">
        <f t="shared" ca="1" si="24"/>
        <v>0</v>
      </c>
      <c r="I160">
        <f ca="1">IF(IFERROR(AND(H160=0,INDEX('App-txt'!$C:$C,L160)=INDEX('App-txt'!$C:$C,L159)),FALSE),0,L160)</f>
        <v>0</v>
      </c>
      <c r="J160">
        <f t="shared" ca="1" si="25"/>
        <v>0</v>
      </c>
      <c r="K160">
        <f ca="1">IF(INDEX('App-txt'!$A:$A,J160+1)=K$1,J160+1,0)</f>
        <v>0</v>
      </c>
      <c r="L160">
        <f ca="1">IF(H160=0,J160,IF(LEN(INDEX('App-txt'!$C:$C,J160-1))&gt;LEN(INDEX('App-txt'!$C:$C,J160)),J160-1,J160))</f>
        <v>0</v>
      </c>
      <c r="M160">
        <f ca="1">IFERROR(SEARCH(M$1,INDEX('App-txt'!$A$1:$G$2000,$L160,3)),0)</f>
        <v>0</v>
      </c>
      <c r="N160">
        <f ca="1">IFERROR(SEARCH(N$1,INDEX('App-txt'!$A$1:$G$2000,$L160,3)),0)</f>
        <v>0</v>
      </c>
    </row>
    <row r="161" spans="1:14" x14ac:dyDescent="0.3">
      <c r="A161" s="17">
        <f t="shared" ca="1" si="26"/>
        <v>5</v>
      </c>
      <c r="B161" s="17">
        <f t="shared" ca="1" si="18"/>
        <v>8</v>
      </c>
      <c r="C161" s="17">
        <f t="shared" ca="1" si="19"/>
        <v>0</v>
      </c>
      <c r="D161" s="17">
        <f t="shared" ca="1" si="20"/>
        <v>1</v>
      </c>
      <c r="E161" s="17">
        <f t="shared" ca="1" si="21"/>
        <v>8</v>
      </c>
      <c r="F161" s="16">
        <f t="shared" ca="1" si="22"/>
        <v>0</v>
      </c>
      <c r="G161">
        <f t="shared" ca="1" si="23"/>
        <v>0</v>
      </c>
      <c r="H161">
        <f t="shared" ca="1" si="24"/>
        <v>0</v>
      </c>
      <c r="I161">
        <f ca="1">IF(IFERROR(AND(H161=0,INDEX('App-txt'!$C:$C,L161)=INDEX('App-txt'!$C:$C,L160)),FALSE),0,L161)</f>
        <v>0</v>
      </c>
      <c r="J161">
        <f t="shared" ca="1" si="25"/>
        <v>0</v>
      </c>
      <c r="K161">
        <f ca="1">IF(INDEX('App-txt'!$A:$A,J161+1)=K$1,J161+1,0)</f>
        <v>0</v>
      </c>
      <c r="L161">
        <f ca="1">IF(H161=0,J161,IF(LEN(INDEX('App-txt'!$C:$C,J161-1))&gt;LEN(INDEX('App-txt'!$C:$C,J161)),J161-1,J161))</f>
        <v>0</v>
      </c>
      <c r="M161">
        <f ca="1">IFERROR(SEARCH(M$1,INDEX('App-txt'!$A$1:$G$2000,$L161,3)),0)</f>
        <v>0</v>
      </c>
      <c r="N161">
        <f ca="1">IFERROR(SEARCH(N$1,INDEX('App-txt'!$A$1:$G$2000,$L161,3)),0)</f>
        <v>0</v>
      </c>
    </row>
    <row r="162" spans="1:14" x14ac:dyDescent="0.3">
      <c r="A162" s="17">
        <f t="shared" ca="1" si="26"/>
        <v>5</v>
      </c>
      <c r="B162" s="17">
        <f t="shared" ca="1" si="18"/>
        <v>8</v>
      </c>
      <c r="C162" s="17">
        <f t="shared" ca="1" si="19"/>
        <v>0</v>
      </c>
      <c r="D162" s="17">
        <f t="shared" ca="1" si="20"/>
        <v>1</v>
      </c>
      <c r="E162" s="17">
        <f t="shared" ca="1" si="21"/>
        <v>8</v>
      </c>
      <c r="F162" s="16">
        <f t="shared" ca="1" si="22"/>
        <v>0</v>
      </c>
      <c r="G162">
        <f t="shared" ca="1" si="23"/>
        <v>0</v>
      </c>
      <c r="H162">
        <f t="shared" ca="1" si="24"/>
        <v>0</v>
      </c>
      <c r="I162">
        <f ca="1">IF(IFERROR(AND(H162=0,INDEX('App-txt'!$C:$C,L162)=INDEX('App-txt'!$C:$C,L161)),FALSE),0,L162)</f>
        <v>0</v>
      </c>
      <c r="J162">
        <f t="shared" ca="1" si="25"/>
        <v>0</v>
      </c>
      <c r="K162">
        <f ca="1">IF(INDEX('App-txt'!$A:$A,J162+1)=K$1,J162+1,0)</f>
        <v>0</v>
      </c>
      <c r="L162">
        <f ca="1">IF(H162=0,J162,IF(LEN(INDEX('App-txt'!$C:$C,J162-1))&gt;LEN(INDEX('App-txt'!$C:$C,J162)),J162-1,J162))</f>
        <v>0</v>
      </c>
      <c r="M162">
        <f ca="1">IFERROR(SEARCH(M$1,INDEX('App-txt'!$A$1:$G$2000,$L162,3)),0)</f>
        <v>0</v>
      </c>
      <c r="N162">
        <f ca="1">IFERROR(SEARCH(N$1,INDEX('App-txt'!$A$1:$G$2000,$L162,3)),0)</f>
        <v>0</v>
      </c>
    </row>
    <row r="163" spans="1:14" x14ac:dyDescent="0.3">
      <c r="A163" s="17">
        <f t="shared" ca="1" si="26"/>
        <v>5</v>
      </c>
      <c r="B163" s="17">
        <f t="shared" ca="1" si="18"/>
        <v>8</v>
      </c>
      <c r="C163" s="17">
        <f t="shared" ca="1" si="19"/>
        <v>0</v>
      </c>
      <c r="D163" s="17">
        <f t="shared" ca="1" si="20"/>
        <v>1</v>
      </c>
      <c r="E163" s="17">
        <f t="shared" ca="1" si="21"/>
        <v>8</v>
      </c>
      <c r="F163" s="16">
        <f t="shared" ca="1" si="22"/>
        <v>0</v>
      </c>
      <c r="G163">
        <f t="shared" ca="1" si="23"/>
        <v>0</v>
      </c>
      <c r="H163">
        <f t="shared" ca="1" si="24"/>
        <v>0</v>
      </c>
      <c r="I163">
        <f ca="1">IF(IFERROR(AND(H163=0,INDEX('App-txt'!$C:$C,L163)=INDEX('App-txt'!$C:$C,L162)),FALSE),0,L163)</f>
        <v>0</v>
      </c>
      <c r="J163">
        <f t="shared" ca="1" si="25"/>
        <v>0</v>
      </c>
      <c r="K163">
        <f ca="1">IF(INDEX('App-txt'!$A:$A,J163+1)=K$1,J163+1,0)</f>
        <v>0</v>
      </c>
      <c r="L163">
        <f ca="1">IF(H163=0,J163,IF(LEN(INDEX('App-txt'!$C:$C,J163-1))&gt;LEN(INDEX('App-txt'!$C:$C,J163)),J163-1,J163))</f>
        <v>0</v>
      </c>
      <c r="M163">
        <f ca="1">IFERROR(SEARCH(M$1,INDEX('App-txt'!$A$1:$G$2000,$L163,3)),0)</f>
        <v>0</v>
      </c>
      <c r="N163">
        <f ca="1">IFERROR(SEARCH(N$1,INDEX('App-txt'!$A$1:$G$2000,$L163,3)),0)</f>
        <v>0</v>
      </c>
    </row>
    <row r="164" spans="1:14" x14ac:dyDescent="0.3">
      <c r="A164" s="17">
        <f t="shared" ca="1" si="26"/>
        <v>5</v>
      </c>
      <c r="B164" s="17">
        <f t="shared" ca="1" si="18"/>
        <v>8</v>
      </c>
      <c r="C164" s="17">
        <f t="shared" ca="1" si="19"/>
        <v>0</v>
      </c>
      <c r="D164" s="17">
        <f t="shared" ca="1" si="20"/>
        <v>1</v>
      </c>
      <c r="E164" s="17">
        <f t="shared" ca="1" si="21"/>
        <v>8</v>
      </c>
      <c r="F164" s="16">
        <f t="shared" ca="1" si="22"/>
        <v>0</v>
      </c>
      <c r="G164">
        <f t="shared" ca="1" si="23"/>
        <v>0</v>
      </c>
      <c r="H164">
        <f t="shared" ca="1" si="24"/>
        <v>0</v>
      </c>
      <c r="I164">
        <f ca="1">IF(IFERROR(AND(H164=0,INDEX('App-txt'!$C:$C,L164)=INDEX('App-txt'!$C:$C,L163)),FALSE),0,L164)</f>
        <v>0</v>
      </c>
      <c r="J164">
        <f t="shared" ca="1" si="25"/>
        <v>0</v>
      </c>
      <c r="K164">
        <f ca="1">IF(INDEX('App-txt'!$A:$A,J164+1)=K$1,J164+1,0)</f>
        <v>0</v>
      </c>
      <c r="L164">
        <f ca="1">IF(H164=0,J164,IF(LEN(INDEX('App-txt'!$C:$C,J164-1))&gt;LEN(INDEX('App-txt'!$C:$C,J164)),J164-1,J164))</f>
        <v>0</v>
      </c>
      <c r="M164">
        <f ca="1">IFERROR(SEARCH(M$1,INDEX('App-txt'!$A$1:$G$2000,$L164,3)),0)</f>
        <v>0</v>
      </c>
      <c r="N164">
        <f ca="1">IFERROR(SEARCH(N$1,INDEX('App-txt'!$A$1:$G$2000,$L164,3)),0)</f>
        <v>0</v>
      </c>
    </row>
    <row r="165" spans="1:14" x14ac:dyDescent="0.3">
      <c r="A165" s="17">
        <f t="shared" ca="1" si="26"/>
        <v>5</v>
      </c>
      <c r="B165" s="17">
        <f t="shared" ca="1" si="18"/>
        <v>8</v>
      </c>
      <c r="C165" s="17">
        <f t="shared" ca="1" si="19"/>
        <v>0</v>
      </c>
      <c r="D165" s="17">
        <f t="shared" ca="1" si="20"/>
        <v>1</v>
      </c>
      <c r="E165" s="17">
        <f t="shared" ca="1" si="21"/>
        <v>8</v>
      </c>
      <c r="F165" s="16">
        <f t="shared" ca="1" si="22"/>
        <v>0</v>
      </c>
      <c r="G165">
        <f t="shared" ca="1" si="23"/>
        <v>0</v>
      </c>
      <c r="H165">
        <f t="shared" ca="1" si="24"/>
        <v>0</v>
      </c>
      <c r="I165">
        <f ca="1">IF(IFERROR(AND(H165=0,INDEX('App-txt'!$C:$C,L165)=INDEX('App-txt'!$C:$C,L164)),FALSE),0,L165)</f>
        <v>0</v>
      </c>
      <c r="J165">
        <f t="shared" ca="1" si="25"/>
        <v>0</v>
      </c>
      <c r="K165">
        <f ca="1">IF(INDEX('App-txt'!$A:$A,J165+1)=K$1,J165+1,0)</f>
        <v>0</v>
      </c>
      <c r="L165">
        <f ca="1">IF(H165=0,J165,IF(LEN(INDEX('App-txt'!$C:$C,J165-1))&gt;LEN(INDEX('App-txt'!$C:$C,J165)),J165-1,J165))</f>
        <v>0</v>
      </c>
      <c r="M165">
        <f ca="1">IFERROR(SEARCH(M$1,INDEX('App-txt'!$A$1:$G$2000,$L165,3)),0)</f>
        <v>0</v>
      </c>
      <c r="N165">
        <f ca="1">IFERROR(SEARCH(N$1,INDEX('App-txt'!$A$1:$G$2000,$L165,3)),0)</f>
        <v>0</v>
      </c>
    </row>
    <row r="166" spans="1:14" x14ac:dyDescent="0.3">
      <c r="A166" s="17">
        <f t="shared" ca="1" si="26"/>
        <v>5</v>
      </c>
      <c r="B166" s="17">
        <f t="shared" ca="1" si="18"/>
        <v>8</v>
      </c>
      <c r="C166" s="17">
        <f t="shared" ca="1" si="19"/>
        <v>0</v>
      </c>
      <c r="D166" s="17">
        <f t="shared" ca="1" si="20"/>
        <v>1</v>
      </c>
      <c r="E166" s="17">
        <f t="shared" ca="1" si="21"/>
        <v>8</v>
      </c>
      <c r="F166" s="16">
        <f t="shared" ca="1" si="22"/>
        <v>0</v>
      </c>
      <c r="G166">
        <f t="shared" ca="1" si="23"/>
        <v>0</v>
      </c>
      <c r="H166">
        <f t="shared" ca="1" si="24"/>
        <v>0</v>
      </c>
      <c r="I166">
        <f ca="1">IF(IFERROR(AND(H166=0,INDEX('App-txt'!$C:$C,L166)=INDEX('App-txt'!$C:$C,L165)),FALSE),0,L166)</f>
        <v>0</v>
      </c>
      <c r="J166">
        <f t="shared" ca="1" si="25"/>
        <v>0</v>
      </c>
      <c r="K166">
        <f ca="1">IF(INDEX('App-txt'!$A:$A,J166+1)=K$1,J166+1,0)</f>
        <v>0</v>
      </c>
      <c r="L166">
        <f ca="1">IF(H166=0,J166,IF(LEN(INDEX('App-txt'!$C:$C,J166-1))&gt;LEN(INDEX('App-txt'!$C:$C,J166)),J166-1,J166))</f>
        <v>0</v>
      </c>
      <c r="M166">
        <f ca="1">IFERROR(SEARCH(M$1,INDEX('App-txt'!$A$1:$G$2000,$L166,3)),0)</f>
        <v>0</v>
      </c>
      <c r="N166">
        <f ca="1">IFERROR(SEARCH(N$1,INDEX('App-txt'!$A$1:$G$2000,$L166,3)),0)</f>
        <v>0</v>
      </c>
    </row>
    <row r="167" spans="1:14" x14ac:dyDescent="0.3">
      <c r="A167" s="17">
        <f t="shared" ca="1" si="26"/>
        <v>5</v>
      </c>
      <c r="B167" s="17">
        <f t="shared" ca="1" si="18"/>
        <v>8</v>
      </c>
      <c r="C167" s="17">
        <f t="shared" ca="1" si="19"/>
        <v>0</v>
      </c>
      <c r="D167" s="17">
        <f t="shared" ca="1" si="20"/>
        <v>1</v>
      </c>
      <c r="E167" s="17">
        <f t="shared" ca="1" si="21"/>
        <v>8</v>
      </c>
      <c r="F167" s="16">
        <f t="shared" ca="1" si="22"/>
        <v>0</v>
      </c>
      <c r="G167">
        <f t="shared" ca="1" si="23"/>
        <v>0</v>
      </c>
      <c r="H167">
        <f t="shared" ca="1" si="24"/>
        <v>0</v>
      </c>
      <c r="I167">
        <f ca="1">IF(IFERROR(AND(H167=0,INDEX('App-txt'!$C:$C,L167)=INDEX('App-txt'!$C:$C,L166)),FALSE),0,L167)</f>
        <v>0</v>
      </c>
      <c r="J167">
        <f t="shared" ca="1" si="25"/>
        <v>0</v>
      </c>
      <c r="K167">
        <f ca="1">IF(INDEX('App-txt'!$A:$A,J167+1)=K$1,J167+1,0)</f>
        <v>0</v>
      </c>
      <c r="L167">
        <f ca="1">IF(H167=0,J167,IF(LEN(INDEX('App-txt'!$C:$C,J167-1))&gt;LEN(INDEX('App-txt'!$C:$C,J167)),J167-1,J167))</f>
        <v>0</v>
      </c>
      <c r="M167">
        <f ca="1">IFERROR(SEARCH(M$1,INDEX('App-txt'!$A$1:$G$2000,$L167,3)),0)</f>
        <v>0</v>
      </c>
      <c r="N167">
        <f ca="1">IFERROR(SEARCH(N$1,INDEX('App-txt'!$A$1:$G$2000,$L167,3)),0)</f>
        <v>0</v>
      </c>
    </row>
    <row r="168" spans="1:14" x14ac:dyDescent="0.3">
      <c r="A168" s="17">
        <f t="shared" ca="1" si="26"/>
        <v>5</v>
      </c>
      <c r="B168" s="17">
        <f t="shared" ca="1" si="18"/>
        <v>8</v>
      </c>
      <c r="C168" s="17">
        <f t="shared" ca="1" si="19"/>
        <v>0</v>
      </c>
      <c r="D168" s="17">
        <f t="shared" ca="1" si="20"/>
        <v>1</v>
      </c>
      <c r="E168" s="17">
        <f t="shared" ca="1" si="21"/>
        <v>8</v>
      </c>
      <c r="F168" s="16">
        <f t="shared" ca="1" si="22"/>
        <v>0</v>
      </c>
      <c r="G168">
        <f t="shared" ca="1" si="23"/>
        <v>0</v>
      </c>
      <c r="H168">
        <f t="shared" ca="1" si="24"/>
        <v>0</v>
      </c>
      <c r="I168">
        <f ca="1">IF(IFERROR(AND(H168=0,INDEX('App-txt'!$C:$C,L168)=INDEX('App-txt'!$C:$C,L167)),FALSE),0,L168)</f>
        <v>0</v>
      </c>
      <c r="J168">
        <f t="shared" ca="1" si="25"/>
        <v>0</v>
      </c>
      <c r="K168">
        <f ca="1">IF(INDEX('App-txt'!$A:$A,J168+1)=K$1,J168+1,0)</f>
        <v>0</v>
      </c>
      <c r="L168">
        <f ca="1">IF(H168=0,J168,IF(LEN(INDEX('App-txt'!$C:$C,J168-1))&gt;LEN(INDEX('App-txt'!$C:$C,J168)),J168-1,J168))</f>
        <v>0</v>
      </c>
      <c r="M168">
        <f ca="1">IFERROR(SEARCH(M$1,INDEX('App-txt'!$A$1:$G$2000,$L168,3)),0)</f>
        <v>0</v>
      </c>
      <c r="N168">
        <f ca="1">IFERROR(SEARCH(N$1,INDEX('App-txt'!$A$1:$G$2000,$L168,3)),0)</f>
        <v>0</v>
      </c>
    </row>
    <row r="169" spans="1:14" x14ac:dyDescent="0.3">
      <c r="A169" s="17">
        <f t="shared" ca="1" si="26"/>
        <v>5</v>
      </c>
      <c r="B169" s="17">
        <f t="shared" ca="1" si="18"/>
        <v>8</v>
      </c>
      <c r="C169" s="17">
        <f t="shared" ca="1" si="19"/>
        <v>0</v>
      </c>
      <c r="D169" s="17">
        <f t="shared" ca="1" si="20"/>
        <v>1</v>
      </c>
      <c r="E169" s="17">
        <f t="shared" ca="1" si="21"/>
        <v>8</v>
      </c>
      <c r="F169" s="16">
        <f t="shared" ca="1" si="22"/>
        <v>0</v>
      </c>
      <c r="G169">
        <f t="shared" ca="1" si="23"/>
        <v>0</v>
      </c>
      <c r="H169">
        <f t="shared" ca="1" si="24"/>
        <v>0</v>
      </c>
      <c r="I169">
        <f ca="1">IF(IFERROR(AND(H169=0,INDEX('App-txt'!$C:$C,L169)=INDEX('App-txt'!$C:$C,L168)),FALSE),0,L169)</f>
        <v>0</v>
      </c>
      <c r="J169">
        <f t="shared" ca="1" si="25"/>
        <v>0</v>
      </c>
      <c r="K169">
        <f ca="1">IF(INDEX('App-txt'!$A:$A,J169+1)=K$1,J169+1,0)</f>
        <v>0</v>
      </c>
      <c r="L169">
        <f ca="1">IF(H169=0,J169,IF(LEN(INDEX('App-txt'!$C:$C,J169-1))&gt;LEN(INDEX('App-txt'!$C:$C,J169)),J169-1,J169))</f>
        <v>0</v>
      </c>
      <c r="M169">
        <f ca="1">IFERROR(SEARCH(M$1,INDEX('App-txt'!$A$1:$G$2000,$L169,3)),0)</f>
        <v>0</v>
      </c>
      <c r="N169">
        <f ca="1">IFERROR(SEARCH(N$1,INDEX('App-txt'!$A$1:$G$2000,$L169,3)),0)</f>
        <v>0</v>
      </c>
    </row>
    <row r="170" spans="1:14" x14ac:dyDescent="0.3">
      <c r="A170" s="17">
        <f t="shared" ca="1" si="26"/>
        <v>5</v>
      </c>
      <c r="B170" s="17">
        <f t="shared" ca="1" si="18"/>
        <v>8</v>
      </c>
      <c r="C170" s="17">
        <f t="shared" ca="1" si="19"/>
        <v>0</v>
      </c>
      <c r="D170" s="17">
        <f t="shared" ca="1" si="20"/>
        <v>1</v>
      </c>
      <c r="E170" s="17">
        <f t="shared" ca="1" si="21"/>
        <v>8</v>
      </c>
      <c r="F170" s="16">
        <f t="shared" ca="1" si="22"/>
        <v>0</v>
      </c>
      <c r="G170">
        <f t="shared" ca="1" si="23"/>
        <v>0</v>
      </c>
      <c r="H170">
        <f t="shared" ca="1" si="24"/>
        <v>0</v>
      </c>
      <c r="I170">
        <f ca="1">IF(IFERROR(AND(H170=0,INDEX('App-txt'!$C:$C,L170)=INDEX('App-txt'!$C:$C,L169)),FALSE),0,L170)</f>
        <v>0</v>
      </c>
      <c r="J170">
        <f t="shared" ca="1" si="25"/>
        <v>0</v>
      </c>
      <c r="K170">
        <f ca="1">IF(INDEX('App-txt'!$A:$A,J170+1)=K$1,J170+1,0)</f>
        <v>0</v>
      </c>
      <c r="L170">
        <f ca="1">IF(H170=0,J170,IF(LEN(INDEX('App-txt'!$C:$C,J170-1))&gt;LEN(INDEX('App-txt'!$C:$C,J170)),J170-1,J170))</f>
        <v>0</v>
      </c>
      <c r="M170">
        <f ca="1">IFERROR(SEARCH(M$1,INDEX('App-txt'!$A$1:$G$2000,$L170,3)),0)</f>
        <v>0</v>
      </c>
      <c r="N170">
        <f ca="1">IFERROR(SEARCH(N$1,INDEX('App-txt'!$A$1:$G$2000,$L170,3)),0)</f>
        <v>0</v>
      </c>
    </row>
    <row r="171" spans="1:14" x14ac:dyDescent="0.3">
      <c r="A171" s="17">
        <f t="shared" ca="1" si="26"/>
        <v>5</v>
      </c>
      <c r="B171" s="17">
        <f t="shared" ca="1" si="18"/>
        <v>8</v>
      </c>
      <c r="C171" s="17">
        <f t="shared" ca="1" si="19"/>
        <v>0</v>
      </c>
      <c r="D171" s="17">
        <f t="shared" ca="1" si="20"/>
        <v>1</v>
      </c>
      <c r="E171" s="17">
        <f t="shared" ca="1" si="21"/>
        <v>8</v>
      </c>
      <c r="F171" s="16">
        <f t="shared" ca="1" si="22"/>
        <v>0</v>
      </c>
      <c r="G171">
        <f t="shared" ca="1" si="23"/>
        <v>0</v>
      </c>
      <c r="H171">
        <f t="shared" ca="1" si="24"/>
        <v>0</v>
      </c>
      <c r="I171">
        <f ca="1">IF(IFERROR(AND(H171=0,INDEX('App-txt'!$C:$C,L171)=INDEX('App-txt'!$C:$C,L170)),FALSE),0,L171)</f>
        <v>0</v>
      </c>
      <c r="J171">
        <f t="shared" ca="1" si="25"/>
        <v>0</v>
      </c>
      <c r="K171">
        <f ca="1">IF(INDEX('App-txt'!$A:$A,J171+1)=K$1,J171+1,0)</f>
        <v>0</v>
      </c>
      <c r="L171">
        <f ca="1">IF(H171=0,J171,IF(LEN(INDEX('App-txt'!$C:$C,J171-1))&gt;LEN(INDEX('App-txt'!$C:$C,J171)),J171-1,J171))</f>
        <v>0</v>
      </c>
      <c r="M171">
        <f ca="1">IFERROR(SEARCH(M$1,INDEX('App-txt'!$A$1:$G$2000,$L171,3)),0)</f>
        <v>0</v>
      </c>
      <c r="N171">
        <f ca="1">IFERROR(SEARCH(N$1,INDEX('App-txt'!$A$1:$G$2000,$L171,3)),0)</f>
        <v>0</v>
      </c>
    </row>
    <row r="172" spans="1:14" x14ac:dyDescent="0.3">
      <c r="A172" s="17">
        <f t="shared" ca="1" si="26"/>
        <v>5</v>
      </c>
      <c r="B172" s="17">
        <f t="shared" ca="1" si="18"/>
        <v>8</v>
      </c>
      <c r="C172" s="17">
        <f t="shared" ca="1" si="19"/>
        <v>0</v>
      </c>
      <c r="D172" s="17">
        <f t="shared" ca="1" si="20"/>
        <v>1</v>
      </c>
      <c r="E172" s="17">
        <f t="shared" ca="1" si="21"/>
        <v>8</v>
      </c>
      <c r="F172" s="16">
        <f t="shared" ca="1" si="22"/>
        <v>0</v>
      </c>
      <c r="G172">
        <f t="shared" ca="1" si="23"/>
        <v>0</v>
      </c>
      <c r="H172">
        <f t="shared" ca="1" si="24"/>
        <v>0</v>
      </c>
      <c r="I172">
        <f ca="1">IF(IFERROR(AND(H172=0,INDEX('App-txt'!$C:$C,L172)=INDEX('App-txt'!$C:$C,L171)),FALSE),0,L172)</f>
        <v>0</v>
      </c>
      <c r="J172">
        <f t="shared" ca="1" si="25"/>
        <v>0</v>
      </c>
      <c r="K172">
        <f ca="1">IF(INDEX('App-txt'!$A:$A,J172+1)=K$1,J172+1,0)</f>
        <v>0</v>
      </c>
      <c r="L172">
        <f ca="1">IF(H172=0,J172,IF(LEN(INDEX('App-txt'!$C:$C,J172-1))&gt;LEN(INDEX('App-txt'!$C:$C,J172)),J172-1,J172))</f>
        <v>0</v>
      </c>
      <c r="M172">
        <f ca="1">IFERROR(SEARCH(M$1,INDEX('App-txt'!$A$1:$G$2000,$L172,3)),0)</f>
        <v>0</v>
      </c>
      <c r="N172">
        <f ca="1">IFERROR(SEARCH(N$1,INDEX('App-txt'!$A$1:$G$2000,$L172,3)),0)</f>
        <v>0</v>
      </c>
    </row>
    <row r="173" spans="1:14" x14ac:dyDescent="0.3">
      <c r="A173" s="17">
        <f t="shared" ca="1" si="26"/>
        <v>5</v>
      </c>
      <c r="B173" s="17">
        <f t="shared" ca="1" si="18"/>
        <v>8</v>
      </c>
      <c r="C173" s="17">
        <f t="shared" ca="1" si="19"/>
        <v>0</v>
      </c>
      <c r="D173" s="17">
        <f t="shared" ca="1" si="20"/>
        <v>1</v>
      </c>
      <c r="E173" s="17">
        <f t="shared" ca="1" si="21"/>
        <v>8</v>
      </c>
      <c r="F173" s="16">
        <f t="shared" ca="1" si="22"/>
        <v>0</v>
      </c>
      <c r="G173">
        <f t="shared" ca="1" si="23"/>
        <v>0</v>
      </c>
      <c r="H173">
        <f t="shared" ca="1" si="24"/>
        <v>0</v>
      </c>
      <c r="I173">
        <f ca="1">IF(IFERROR(AND(H173=0,INDEX('App-txt'!$C:$C,L173)=INDEX('App-txt'!$C:$C,L172)),FALSE),0,L173)</f>
        <v>0</v>
      </c>
      <c r="J173">
        <f t="shared" ca="1" si="25"/>
        <v>0</v>
      </c>
      <c r="K173">
        <f ca="1">IF(INDEX('App-txt'!$A:$A,J173+1)=K$1,J173+1,0)</f>
        <v>0</v>
      </c>
      <c r="L173">
        <f ca="1">IF(H173=0,J173,IF(LEN(INDEX('App-txt'!$C:$C,J173-1))&gt;LEN(INDEX('App-txt'!$C:$C,J173)),J173-1,J173))</f>
        <v>0</v>
      </c>
      <c r="M173">
        <f ca="1">IFERROR(SEARCH(M$1,INDEX('App-txt'!$A$1:$G$2000,$L173,3)),0)</f>
        <v>0</v>
      </c>
      <c r="N173">
        <f ca="1">IFERROR(SEARCH(N$1,INDEX('App-txt'!$A$1:$G$2000,$L173,3)),0)</f>
        <v>0</v>
      </c>
    </row>
    <row r="174" spans="1:14" x14ac:dyDescent="0.3">
      <c r="A174" s="17">
        <f t="shared" ca="1" si="26"/>
        <v>5</v>
      </c>
      <c r="B174" s="17">
        <f t="shared" ca="1" si="18"/>
        <v>8</v>
      </c>
      <c r="C174" s="17">
        <f t="shared" ca="1" si="19"/>
        <v>0</v>
      </c>
      <c r="D174" s="17">
        <f t="shared" ca="1" si="20"/>
        <v>1</v>
      </c>
      <c r="E174" s="17">
        <f t="shared" ca="1" si="21"/>
        <v>8</v>
      </c>
      <c r="F174" s="16">
        <f t="shared" ca="1" si="22"/>
        <v>0</v>
      </c>
      <c r="G174">
        <f t="shared" ca="1" si="23"/>
        <v>0</v>
      </c>
      <c r="H174">
        <f t="shared" ca="1" si="24"/>
        <v>0</v>
      </c>
      <c r="I174">
        <f ca="1">IF(IFERROR(AND(H174=0,INDEX('App-txt'!$C:$C,L174)=INDEX('App-txt'!$C:$C,L173)),FALSE),0,L174)</f>
        <v>0</v>
      </c>
      <c r="J174">
        <f t="shared" ca="1" si="25"/>
        <v>0</v>
      </c>
      <c r="K174">
        <f ca="1">IF(INDEX('App-txt'!$A:$A,J174+1)=K$1,J174+1,0)</f>
        <v>0</v>
      </c>
      <c r="L174">
        <f ca="1">IF(H174=0,J174,IF(LEN(INDEX('App-txt'!$C:$C,J174-1))&gt;LEN(INDEX('App-txt'!$C:$C,J174)),J174-1,J174))</f>
        <v>0</v>
      </c>
      <c r="M174">
        <f ca="1">IFERROR(SEARCH(M$1,INDEX('App-txt'!$A$1:$G$2000,$L174,3)),0)</f>
        <v>0</v>
      </c>
      <c r="N174">
        <f ca="1">IFERROR(SEARCH(N$1,INDEX('App-txt'!$A$1:$G$2000,$L174,3)),0)</f>
        <v>0</v>
      </c>
    </row>
    <row r="175" spans="1:14" x14ac:dyDescent="0.3">
      <c r="A175" s="17">
        <f t="shared" ca="1" si="26"/>
        <v>5</v>
      </c>
      <c r="B175" s="17">
        <f t="shared" ca="1" si="18"/>
        <v>8</v>
      </c>
      <c r="C175" s="17">
        <f t="shared" ca="1" si="19"/>
        <v>0</v>
      </c>
      <c r="D175" s="17">
        <f t="shared" ca="1" si="20"/>
        <v>1</v>
      </c>
      <c r="E175" s="17">
        <f t="shared" ca="1" si="21"/>
        <v>8</v>
      </c>
      <c r="F175" s="16">
        <f t="shared" ca="1" si="22"/>
        <v>0</v>
      </c>
      <c r="G175">
        <f t="shared" ca="1" si="23"/>
        <v>0</v>
      </c>
      <c r="H175">
        <f t="shared" ca="1" si="24"/>
        <v>0</v>
      </c>
      <c r="I175">
        <f ca="1">IF(IFERROR(AND(H175=0,INDEX('App-txt'!$C:$C,L175)=INDEX('App-txt'!$C:$C,L174)),FALSE),0,L175)</f>
        <v>0</v>
      </c>
      <c r="J175">
        <f t="shared" ca="1" si="25"/>
        <v>0</v>
      </c>
      <c r="K175">
        <f ca="1">IF(INDEX('App-txt'!$A:$A,J175+1)=K$1,J175+1,0)</f>
        <v>0</v>
      </c>
      <c r="L175">
        <f ca="1">IF(H175=0,J175,IF(LEN(INDEX('App-txt'!$C:$C,J175-1))&gt;LEN(INDEX('App-txt'!$C:$C,J175)),J175-1,J175))</f>
        <v>0</v>
      </c>
      <c r="M175">
        <f ca="1">IFERROR(SEARCH(M$1,INDEX('App-txt'!$A$1:$G$2000,$L175,3)),0)</f>
        <v>0</v>
      </c>
      <c r="N175">
        <f ca="1">IFERROR(SEARCH(N$1,INDEX('App-txt'!$A$1:$G$2000,$L175,3)),0)</f>
        <v>0</v>
      </c>
    </row>
    <row r="176" spans="1:14" x14ac:dyDescent="0.3">
      <c r="A176" s="17">
        <f t="shared" ca="1" si="26"/>
        <v>5</v>
      </c>
      <c r="B176" s="17">
        <f t="shared" ca="1" si="18"/>
        <v>8</v>
      </c>
      <c r="C176" s="17">
        <f t="shared" ca="1" si="19"/>
        <v>0</v>
      </c>
      <c r="D176" s="17">
        <f t="shared" ca="1" si="20"/>
        <v>1</v>
      </c>
      <c r="E176" s="17">
        <f t="shared" ca="1" si="21"/>
        <v>8</v>
      </c>
      <c r="F176" s="16">
        <f t="shared" ca="1" si="22"/>
        <v>0</v>
      </c>
      <c r="G176">
        <f t="shared" ca="1" si="23"/>
        <v>0</v>
      </c>
      <c r="H176">
        <f t="shared" ca="1" si="24"/>
        <v>0</v>
      </c>
      <c r="I176">
        <f ca="1">IF(IFERROR(AND(H176=0,INDEX('App-txt'!$C:$C,L176)=INDEX('App-txt'!$C:$C,L175)),FALSE),0,L176)</f>
        <v>0</v>
      </c>
      <c r="J176">
        <f t="shared" ca="1" si="25"/>
        <v>0</v>
      </c>
      <c r="K176">
        <f ca="1">IF(INDEX('App-txt'!$A:$A,J176+1)=K$1,J176+1,0)</f>
        <v>0</v>
      </c>
      <c r="L176">
        <f ca="1">IF(H176=0,J176,IF(LEN(INDEX('App-txt'!$C:$C,J176-1))&gt;LEN(INDEX('App-txt'!$C:$C,J176)),J176-1,J176))</f>
        <v>0</v>
      </c>
      <c r="M176">
        <f ca="1">IFERROR(SEARCH(M$1,INDEX('App-txt'!$A$1:$G$2000,$L176,3)),0)</f>
        <v>0</v>
      </c>
      <c r="N176">
        <f ca="1">IFERROR(SEARCH(N$1,INDEX('App-txt'!$A$1:$G$2000,$L176,3)),0)</f>
        <v>0</v>
      </c>
    </row>
    <row r="177" spans="1:14" x14ac:dyDescent="0.3">
      <c r="A177" s="17">
        <f t="shared" ca="1" si="26"/>
        <v>5</v>
      </c>
      <c r="B177" s="17">
        <f t="shared" ca="1" si="18"/>
        <v>8</v>
      </c>
      <c r="C177" s="17">
        <f t="shared" ca="1" si="19"/>
        <v>0</v>
      </c>
      <c r="D177" s="17">
        <f t="shared" ca="1" si="20"/>
        <v>1</v>
      </c>
      <c r="E177" s="17">
        <f t="shared" ca="1" si="21"/>
        <v>8</v>
      </c>
      <c r="F177" s="16">
        <f t="shared" ca="1" si="22"/>
        <v>0</v>
      </c>
      <c r="G177">
        <f t="shared" ca="1" si="23"/>
        <v>0</v>
      </c>
      <c r="H177">
        <f t="shared" ca="1" si="24"/>
        <v>0</v>
      </c>
      <c r="I177">
        <f ca="1">IF(IFERROR(AND(H177=0,INDEX('App-txt'!$C:$C,L177)=INDEX('App-txt'!$C:$C,L176)),FALSE),0,L177)</f>
        <v>0</v>
      </c>
      <c r="J177">
        <f t="shared" ca="1" si="25"/>
        <v>0</v>
      </c>
      <c r="K177">
        <f ca="1">IF(INDEX('App-txt'!$A:$A,J177+1)=K$1,J177+1,0)</f>
        <v>0</v>
      </c>
      <c r="L177">
        <f ca="1">IF(H177=0,J177,IF(LEN(INDEX('App-txt'!$C:$C,J177-1))&gt;LEN(INDEX('App-txt'!$C:$C,J177)),J177-1,J177))</f>
        <v>0</v>
      </c>
      <c r="M177">
        <f ca="1">IFERROR(SEARCH(M$1,INDEX('App-txt'!$A$1:$G$2000,$L177,3)),0)</f>
        <v>0</v>
      </c>
      <c r="N177">
        <f ca="1">IFERROR(SEARCH(N$1,INDEX('App-txt'!$A$1:$G$2000,$L177,3)),0)</f>
        <v>0</v>
      </c>
    </row>
    <row r="178" spans="1:14" x14ac:dyDescent="0.3">
      <c r="A178" s="17">
        <f t="shared" ca="1" si="26"/>
        <v>5</v>
      </c>
      <c r="B178" s="17">
        <f t="shared" ca="1" si="18"/>
        <v>8</v>
      </c>
      <c r="C178" s="17">
        <f t="shared" ca="1" si="19"/>
        <v>0</v>
      </c>
      <c r="D178" s="17">
        <f t="shared" ca="1" si="20"/>
        <v>1</v>
      </c>
      <c r="E178" s="17">
        <f t="shared" ca="1" si="21"/>
        <v>8</v>
      </c>
      <c r="F178" s="16">
        <f t="shared" ca="1" si="22"/>
        <v>0</v>
      </c>
      <c r="G178">
        <f t="shared" ca="1" si="23"/>
        <v>0</v>
      </c>
      <c r="H178">
        <f t="shared" ca="1" si="24"/>
        <v>0</v>
      </c>
      <c r="I178">
        <f ca="1">IF(IFERROR(AND(H178=0,INDEX('App-txt'!$C:$C,L178)=INDEX('App-txt'!$C:$C,L177)),FALSE),0,L178)</f>
        <v>0</v>
      </c>
      <c r="J178">
        <f t="shared" ca="1" si="25"/>
        <v>0</v>
      </c>
      <c r="K178">
        <f ca="1">IF(INDEX('App-txt'!$A:$A,J178+1)=K$1,J178+1,0)</f>
        <v>0</v>
      </c>
      <c r="L178">
        <f ca="1">IF(H178=0,J178,IF(LEN(INDEX('App-txt'!$C:$C,J178-1))&gt;LEN(INDEX('App-txt'!$C:$C,J178)),J178-1,J178))</f>
        <v>0</v>
      </c>
      <c r="M178">
        <f ca="1">IFERROR(SEARCH(M$1,INDEX('App-txt'!$A$1:$G$2000,$L178,3)),0)</f>
        <v>0</v>
      </c>
      <c r="N178">
        <f ca="1">IFERROR(SEARCH(N$1,INDEX('App-txt'!$A$1:$G$2000,$L178,3)),0)</f>
        <v>0</v>
      </c>
    </row>
    <row r="179" spans="1:14" x14ac:dyDescent="0.3">
      <c r="A179" s="17">
        <f t="shared" ca="1" si="26"/>
        <v>5</v>
      </c>
      <c r="B179" s="17">
        <f t="shared" ca="1" si="18"/>
        <v>8</v>
      </c>
      <c r="C179" s="17">
        <f t="shared" ca="1" si="19"/>
        <v>0</v>
      </c>
      <c r="D179" s="17">
        <f t="shared" ca="1" si="20"/>
        <v>1</v>
      </c>
      <c r="E179" s="17">
        <f t="shared" ca="1" si="21"/>
        <v>8</v>
      </c>
      <c r="F179" s="16">
        <f t="shared" ca="1" si="22"/>
        <v>0</v>
      </c>
      <c r="G179">
        <f t="shared" ca="1" si="23"/>
        <v>0</v>
      </c>
      <c r="H179">
        <f t="shared" ca="1" si="24"/>
        <v>0</v>
      </c>
      <c r="I179">
        <f ca="1">IF(IFERROR(AND(H179=0,INDEX('App-txt'!$C:$C,L179)=INDEX('App-txt'!$C:$C,L178)),FALSE),0,L179)</f>
        <v>0</v>
      </c>
      <c r="J179">
        <f t="shared" ca="1" si="25"/>
        <v>0</v>
      </c>
      <c r="K179">
        <f ca="1">IF(INDEX('App-txt'!$A:$A,J179+1)=K$1,J179+1,0)</f>
        <v>0</v>
      </c>
      <c r="L179">
        <f ca="1">IF(H179=0,J179,IF(LEN(INDEX('App-txt'!$C:$C,J179-1))&gt;LEN(INDEX('App-txt'!$C:$C,J179)),J179-1,J179))</f>
        <v>0</v>
      </c>
      <c r="M179">
        <f ca="1">IFERROR(SEARCH(M$1,INDEX('App-txt'!$A$1:$G$2000,$L179,3)),0)</f>
        <v>0</v>
      </c>
      <c r="N179">
        <f ca="1">IFERROR(SEARCH(N$1,INDEX('App-txt'!$A$1:$G$2000,$L179,3)),0)</f>
        <v>0</v>
      </c>
    </row>
    <row r="180" spans="1:14" x14ac:dyDescent="0.3">
      <c r="A180" s="17">
        <f t="shared" ca="1" si="26"/>
        <v>5</v>
      </c>
      <c r="B180" s="17">
        <f t="shared" ca="1" si="18"/>
        <v>8</v>
      </c>
      <c r="C180" s="17">
        <f t="shared" ca="1" si="19"/>
        <v>0</v>
      </c>
      <c r="D180" s="17">
        <f t="shared" ca="1" si="20"/>
        <v>1</v>
      </c>
      <c r="E180" s="17">
        <f t="shared" ca="1" si="21"/>
        <v>8</v>
      </c>
      <c r="F180" s="16">
        <f t="shared" ca="1" si="22"/>
        <v>0</v>
      </c>
      <c r="G180">
        <f t="shared" ca="1" si="23"/>
        <v>0</v>
      </c>
      <c r="H180">
        <f t="shared" ca="1" si="24"/>
        <v>0</v>
      </c>
      <c r="I180">
        <f ca="1">IF(IFERROR(AND(H180=0,INDEX('App-txt'!$C:$C,L180)=INDEX('App-txt'!$C:$C,L179)),FALSE),0,L180)</f>
        <v>0</v>
      </c>
      <c r="J180">
        <f t="shared" ca="1" si="25"/>
        <v>0</v>
      </c>
      <c r="K180">
        <f ca="1">IF(INDEX('App-txt'!$A:$A,J180+1)=K$1,J180+1,0)</f>
        <v>0</v>
      </c>
      <c r="L180">
        <f ca="1">IF(H180=0,J180,IF(LEN(INDEX('App-txt'!$C:$C,J180-1))&gt;LEN(INDEX('App-txt'!$C:$C,J180)),J180-1,J180))</f>
        <v>0</v>
      </c>
      <c r="M180">
        <f ca="1">IFERROR(SEARCH(M$1,INDEX('App-txt'!$A$1:$G$2000,$L180,3)),0)</f>
        <v>0</v>
      </c>
      <c r="N180">
        <f ca="1">IFERROR(SEARCH(N$1,INDEX('App-txt'!$A$1:$G$2000,$L180,3)),0)</f>
        <v>0</v>
      </c>
    </row>
    <row r="181" spans="1:14" x14ac:dyDescent="0.3">
      <c r="A181" s="17">
        <f t="shared" ca="1" si="26"/>
        <v>5</v>
      </c>
      <c r="B181" s="17">
        <f t="shared" ca="1" si="18"/>
        <v>8</v>
      </c>
      <c r="C181" s="17">
        <f t="shared" ca="1" si="19"/>
        <v>0</v>
      </c>
      <c r="D181" s="17">
        <f t="shared" ca="1" si="20"/>
        <v>1</v>
      </c>
      <c r="E181" s="17">
        <f t="shared" ca="1" si="21"/>
        <v>8</v>
      </c>
      <c r="F181" s="16">
        <f t="shared" ca="1" si="22"/>
        <v>0</v>
      </c>
      <c r="G181">
        <f t="shared" ca="1" si="23"/>
        <v>0</v>
      </c>
      <c r="H181">
        <f t="shared" ca="1" si="24"/>
        <v>0</v>
      </c>
      <c r="I181">
        <f ca="1">IF(IFERROR(AND(H181=0,INDEX('App-txt'!$C:$C,L181)=INDEX('App-txt'!$C:$C,L180)),FALSE),0,L181)</f>
        <v>0</v>
      </c>
      <c r="J181">
        <f t="shared" ca="1" si="25"/>
        <v>0</v>
      </c>
      <c r="K181">
        <f ca="1">IF(INDEX('App-txt'!$A:$A,J181+1)=K$1,J181+1,0)</f>
        <v>0</v>
      </c>
      <c r="L181">
        <f ca="1">IF(H181=0,J181,IF(LEN(INDEX('App-txt'!$C:$C,J181-1))&gt;LEN(INDEX('App-txt'!$C:$C,J181)),J181-1,J181))</f>
        <v>0</v>
      </c>
      <c r="M181">
        <f ca="1">IFERROR(SEARCH(M$1,INDEX('App-txt'!$A$1:$G$2000,$L181,3)),0)</f>
        <v>0</v>
      </c>
      <c r="N181">
        <f ca="1">IFERROR(SEARCH(N$1,INDEX('App-txt'!$A$1:$G$2000,$L181,3)),0)</f>
        <v>0</v>
      </c>
    </row>
    <row r="182" spans="1:14" x14ac:dyDescent="0.3">
      <c r="A182" s="17">
        <f t="shared" ca="1" si="26"/>
        <v>5</v>
      </c>
      <c r="B182" s="17">
        <f t="shared" ca="1" si="18"/>
        <v>8</v>
      </c>
      <c r="C182" s="17">
        <f t="shared" ca="1" si="19"/>
        <v>0</v>
      </c>
      <c r="D182" s="17">
        <f t="shared" ca="1" si="20"/>
        <v>1</v>
      </c>
      <c r="E182" s="17">
        <f t="shared" ca="1" si="21"/>
        <v>8</v>
      </c>
      <c r="F182" s="16">
        <f t="shared" ca="1" si="22"/>
        <v>0</v>
      </c>
      <c r="G182">
        <f t="shared" ca="1" si="23"/>
        <v>0</v>
      </c>
      <c r="H182">
        <f t="shared" ca="1" si="24"/>
        <v>0</v>
      </c>
      <c r="I182">
        <f ca="1">IF(IFERROR(AND(H182=0,INDEX('App-txt'!$C:$C,L182)=INDEX('App-txt'!$C:$C,L181)),FALSE),0,L182)</f>
        <v>0</v>
      </c>
      <c r="J182">
        <f t="shared" ca="1" si="25"/>
        <v>0</v>
      </c>
      <c r="K182">
        <f ca="1">IF(INDEX('App-txt'!$A:$A,J182+1)=K$1,J182+1,0)</f>
        <v>0</v>
      </c>
      <c r="L182">
        <f ca="1">IF(H182=0,J182,IF(LEN(INDEX('App-txt'!$C:$C,J182-1))&gt;LEN(INDEX('App-txt'!$C:$C,J182)),J182-1,J182))</f>
        <v>0</v>
      </c>
      <c r="M182">
        <f ca="1">IFERROR(SEARCH(M$1,INDEX('App-txt'!$A$1:$G$2000,$L182,3)),0)</f>
        <v>0</v>
      </c>
      <c r="N182">
        <f ca="1">IFERROR(SEARCH(N$1,INDEX('App-txt'!$A$1:$G$2000,$L182,3)),0)</f>
        <v>0</v>
      </c>
    </row>
    <row r="183" spans="1:14" x14ac:dyDescent="0.3">
      <c r="A183" s="17">
        <f t="shared" ca="1" si="26"/>
        <v>5</v>
      </c>
      <c r="B183" s="17">
        <f t="shared" ca="1" si="18"/>
        <v>8</v>
      </c>
      <c r="C183" s="17">
        <f t="shared" ca="1" si="19"/>
        <v>0</v>
      </c>
      <c r="D183" s="17">
        <f t="shared" ca="1" si="20"/>
        <v>1</v>
      </c>
      <c r="E183" s="17">
        <f t="shared" ca="1" si="21"/>
        <v>8</v>
      </c>
      <c r="F183" s="16">
        <f t="shared" ca="1" si="22"/>
        <v>0</v>
      </c>
      <c r="G183">
        <f t="shared" ca="1" si="23"/>
        <v>0</v>
      </c>
      <c r="H183">
        <f t="shared" ca="1" si="24"/>
        <v>0</v>
      </c>
      <c r="I183">
        <f ca="1">IF(IFERROR(AND(H183=0,INDEX('App-txt'!$C:$C,L183)=INDEX('App-txt'!$C:$C,L182)),FALSE),0,L183)</f>
        <v>0</v>
      </c>
      <c r="J183">
        <f t="shared" ca="1" si="25"/>
        <v>0</v>
      </c>
      <c r="K183">
        <f ca="1">IF(INDEX('App-txt'!$A:$A,J183+1)=K$1,J183+1,0)</f>
        <v>0</v>
      </c>
      <c r="L183">
        <f ca="1">IF(H183=0,J183,IF(LEN(INDEX('App-txt'!$C:$C,J183-1))&gt;LEN(INDEX('App-txt'!$C:$C,J183)),J183-1,J183))</f>
        <v>0</v>
      </c>
      <c r="M183">
        <f ca="1">IFERROR(SEARCH(M$1,INDEX('App-txt'!$A$1:$G$2000,$L183,3)),0)</f>
        <v>0</v>
      </c>
      <c r="N183">
        <f ca="1">IFERROR(SEARCH(N$1,INDEX('App-txt'!$A$1:$G$2000,$L183,3)),0)</f>
        <v>0</v>
      </c>
    </row>
    <row r="184" spans="1:14" x14ac:dyDescent="0.3">
      <c r="A184" s="17">
        <f t="shared" ca="1" si="26"/>
        <v>5</v>
      </c>
      <c r="B184" s="17">
        <f t="shared" ca="1" si="18"/>
        <v>8</v>
      </c>
      <c r="C184" s="17">
        <f t="shared" ca="1" si="19"/>
        <v>0</v>
      </c>
      <c r="D184" s="17">
        <f t="shared" ca="1" si="20"/>
        <v>1</v>
      </c>
      <c r="E184" s="17">
        <f t="shared" ca="1" si="21"/>
        <v>8</v>
      </c>
      <c r="F184" s="16">
        <f t="shared" ca="1" si="22"/>
        <v>0</v>
      </c>
      <c r="G184">
        <f t="shared" ca="1" si="23"/>
        <v>0</v>
      </c>
      <c r="H184">
        <f t="shared" ca="1" si="24"/>
        <v>0</v>
      </c>
      <c r="I184">
        <f ca="1">IF(IFERROR(AND(H184=0,INDEX('App-txt'!$C:$C,L184)=INDEX('App-txt'!$C:$C,L183)),FALSE),0,L184)</f>
        <v>0</v>
      </c>
      <c r="J184">
        <f t="shared" ca="1" si="25"/>
        <v>0</v>
      </c>
      <c r="K184">
        <f ca="1">IF(INDEX('App-txt'!$A:$A,J184+1)=K$1,J184+1,0)</f>
        <v>0</v>
      </c>
      <c r="L184">
        <f ca="1">IF(H184=0,J184,IF(LEN(INDEX('App-txt'!$C:$C,J184-1))&gt;LEN(INDEX('App-txt'!$C:$C,J184)),J184-1,J184))</f>
        <v>0</v>
      </c>
      <c r="M184">
        <f ca="1">IFERROR(SEARCH(M$1,INDEX('App-txt'!$A$1:$G$2000,$L184,3)),0)</f>
        <v>0</v>
      </c>
      <c r="N184">
        <f ca="1">IFERROR(SEARCH(N$1,INDEX('App-txt'!$A$1:$G$2000,$L184,3)),0)</f>
        <v>0</v>
      </c>
    </row>
    <row r="185" spans="1:14" x14ac:dyDescent="0.3">
      <c r="A185" s="17">
        <f t="shared" ca="1" si="26"/>
        <v>5</v>
      </c>
      <c r="B185" s="17">
        <f t="shared" ca="1" si="18"/>
        <v>8</v>
      </c>
      <c r="C185" s="17">
        <f t="shared" ca="1" si="19"/>
        <v>0</v>
      </c>
      <c r="D185" s="17">
        <f t="shared" ca="1" si="20"/>
        <v>1</v>
      </c>
      <c r="E185" s="17">
        <f t="shared" ca="1" si="21"/>
        <v>8</v>
      </c>
      <c r="F185" s="16">
        <f t="shared" ca="1" si="22"/>
        <v>0</v>
      </c>
      <c r="G185">
        <f t="shared" ca="1" si="23"/>
        <v>0</v>
      </c>
      <c r="H185">
        <f t="shared" ca="1" si="24"/>
        <v>0</v>
      </c>
      <c r="I185">
        <f ca="1">IF(IFERROR(AND(H185=0,INDEX('App-txt'!$C:$C,L185)=INDEX('App-txt'!$C:$C,L184)),FALSE),0,L185)</f>
        <v>0</v>
      </c>
      <c r="J185">
        <f t="shared" ca="1" si="25"/>
        <v>0</v>
      </c>
      <c r="K185">
        <f ca="1">IF(INDEX('App-txt'!$A:$A,J185+1)=K$1,J185+1,0)</f>
        <v>0</v>
      </c>
      <c r="L185">
        <f ca="1">IF(H185=0,J185,IF(LEN(INDEX('App-txt'!$C:$C,J185-1))&gt;LEN(INDEX('App-txt'!$C:$C,J185)),J185-1,J185))</f>
        <v>0</v>
      </c>
      <c r="M185">
        <f ca="1">IFERROR(SEARCH(M$1,INDEX('App-txt'!$A$1:$G$2000,$L185,3)),0)</f>
        <v>0</v>
      </c>
      <c r="N185">
        <f ca="1">IFERROR(SEARCH(N$1,INDEX('App-txt'!$A$1:$G$2000,$L185,3)),0)</f>
        <v>0</v>
      </c>
    </row>
    <row r="186" spans="1:14" x14ac:dyDescent="0.3">
      <c r="A186" s="17">
        <f t="shared" ca="1" si="26"/>
        <v>5</v>
      </c>
      <c r="B186" s="17">
        <f t="shared" ca="1" si="18"/>
        <v>8</v>
      </c>
      <c r="C186" s="17">
        <f t="shared" ca="1" si="19"/>
        <v>0</v>
      </c>
      <c r="D186" s="17">
        <f t="shared" ca="1" si="20"/>
        <v>1</v>
      </c>
      <c r="E186" s="17">
        <f t="shared" ca="1" si="21"/>
        <v>8</v>
      </c>
      <c r="F186" s="16">
        <f t="shared" ca="1" si="22"/>
        <v>0</v>
      </c>
      <c r="G186">
        <f t="shared" ca="1" si="23"/>
        <v>0</v>
      </c>
      <c r="H186">
        <f t="shared" ca="1" si="24"/>
        <v>0</v>
      </c>
      <c r="I186">
        <f ca="1">IF(IFERROR(AND(H186=0,INDEX('App-txt'!$C:$C,L186)=INDEX('App-txt'!$C:$C,L185)),FALSE),0,L186)</f>
        <v>0</v>
      </c>
      <c r="J186">
        <f t="shared" ca="1" si="25"/>
        <v>0</v>
      </c>
      <c r="K186">
        <f ca="1">IF(INDEX('App-txt'!$A:$A,J186+1)=K$1,J186+1,0)</f>
        <v>0</v>
      </c>
      <c r="L186">
        <f ca="1">IF(H186=0,J186,IF(LEN(INDEX('App-txt'!$C:$C,J186-1))&gt;LEN(INDEX('App-txt'!$C:$C,J186)),J186-1,J186))</f>
        <v>0</v>
      </c>
      <c r="M186">
        <f ca="1">IFERROR(SEARCH(M$1,INDEX('App-txt'!$A$1:$G$2000,$L186,3)),0)</f>
        <v>0</v>
      </c>
      <c r="N186">
        <f ca="1">IFERROR(SEARCH(N$1,INDEX('App-txt'!$A$1:$G$2000,$L186,3)),0)</f>
        <v>0</v>
      </c>
    </row>
    <row r="187" spans="1:14" x14ac:dyDescent="0.3">
      <c r="A187" s="17">
        <f t="shared" ca="1" si="26"/>
        <v>5</v>
      </c>
      <c r="B187" s="17">
        <f t="shared" ca="1" si="18"/>
        <v>8</v>
      </c>
      <c r="C187" s="17">
        <f t="shared" ca="1" si="19"/>
        <v>0</v>
      </c>
      <c r="D187" s="17">
        <f t="shared" ca="1" si="20"/>
        <v>1</v>
      </c>
      <c r="E187" s="17">
        <f t="shared" ca="1" si="21"/>
        <v>8</v>
      </c>
      <c r="F187" s="16">
        <f t="shared" ca="1" si="22"/>
        <v>0</v>
      </c>
      <c r="G187">
        <f t="shared" ca="1" si="23"/>
        <v>0</v>
      </c>
      <c r="H187">
        <f t="shared" ca="1" si="24"/>
        <v>0</v>
      </c>
      <c r="I187">
        <f ca="1">IF(IFERROR(AND(H187=0,INDEX('App-txt'!$C:$C,L187)=INDEX('App-txt'!$C:$C,L186)),FALSE),0,L187)</f>
        <v>0</v>
      </c>
      <c r="J187">
        <f t="shared" ca="1" si="25"/>
        <v>0</v>
      </c>
      <c r="K187">
        <f ca="1">IF(INDEX('App-txt'!$A:$A,J187+1)=K$1,J187+1,0)</f>
        <v>0</v>
      </c>
      <c r="L187">
        <f ca="1">IF(H187=0,J187,IF(LEN(INDEX('App-txt'!$C:$C,J187-1))&gt;LEN(INDEX('App-txt'!$C:$C,J187)),J187-1,J187))</f>
        <v>0</v>
      </c>
      <c r="M187">
        <f ca="1">IFERROR(SEARCH(M$1,INDEX('App-txt'!$A$1:$G$2000,$L187,3)),0)</f>
        <v>0</v>
      </c>
      <c r="N187">
        <f ca="1">IFERROR(SEARCH(N$1,INDEX('App-txt'!$A$1:$G$2000,$L187,3)),0)</f>
        <v>0</v>
      </c>
    </row>
    <row r="188" spans="1:14" x14ac:dyDescent="0.3">
      <c r="A188" s="17">
        <f t="shared" ca="1" si="26"/>
        <v>5</v>
      </c>
      <c r="B188" s="17">
        <f t="shared" ca="1" si="18"/>
        <v>8</v>
      </c>
      <c r="C188" s="17">
        <f t="shared" ca="1" si="19"/>
        <v>0</v>
      </c>
      <c r="D188" s="17">
        <f t="shared" ca="1" si="20"/>
        <v>1</v>
      </c>
      <c r="E188" s="17">
        <f t="shared" ca="1" si="21"/>
        <v>8</v>
      </c>
      <c r="F188" s="16">
        <f t="shared" ca="1" si="22"/>
        <v>0</v>
      </c>
      <c r="G188">
        <f t="shared" ca="1" si="23"/>
        <v>0</v>
      </c>
      <c r="H188">
        <f t="shared" ca="1" si="24"/>
        <v>0</v>
      </c>
      <c r="I188">
        <f ca="1">IF(IFERROR(AND(H188=0,INDEX('App-txt'!$C:$C,L188)=INDEX('App-txt'!$C:$C,L187)),FALSE),0,L188)</f>
        <v>0</v>
      </c>
      <c r="J188">
        <f t="shared" ca="1" si="25"/>
        <v>0</v>
      </c>
      <c r="K188">
        <f ca="1">IF(INDEX('App-txt'!$A:$A,J188+1)=K$1,J188+1,0)</f>
        <v>0</v>
      </c>
      <c r="L188">
        <f ca="1">IF(H188=0,J188,IF(LEN(INDEX('App-txt'!$C:$C,J188-1))&gt;LEN(INDEX('App-txt'!$C:$C,J188)),J188-1,J188))</f>
        <v>0</v>
      </c>
      <c r="M188">
        <f ca="1">IFERROR(SEARCH(M$1,INDEX('App-txt'!$A$1:$G$2000,$L188,3)),0)</f>
        <v>0</v>
      </c>
      <c r="N188">
        <f ca="1">IFERROR(SEARCH(N$1,INDEX('App-txt'!$A$1:$G$2000,$L188,3)),0)</f>
        <v>0</v>
      </c>
    </row>
    <row r="189" spans="1:14" x14ac:dyDescent="0.3">
      <c r="A189" s="17">
        <f t="shared" ca="1" si="26"/>
        <v>5</v>
      </c>
      <c r="B189" s="17">
        <f t="shared" ca="1" si="18"/>
        <v>8</v>
      </c>
      <c r="C189" s="17">
        <f t="shared" ca="1" si="19"/>
        <v>0</v>
      </c>
      <c r="D189" s="17">
        <f t="shared" ca="1" si="20"/>
        <v>1</v>
      </c>
      <c r="E189" s="17">
        <f t="shared" ca="1" si="21"/>
        <v>8</v>
      </c>
      <c r="F189" s="16">
        <f t="shared" ca="1" si="22"/>
        <v>0</v>
      </c>
      <c r="G189">
        <f t="shared" ca="1" si="23"/>
        <v>0</v>
      </c>
      <c r="H189">
        <f t="shared" ca="1" si="24"/>
        <v>0</v>
      </c>
      <c r="I189">
        <f ca="1">IF(IFERROR(AND(H189=0,INDEX('App-txt'!$C:$C,L189)=INDEX('App-txt'!$C:$C,L188)),FALSE),0,L189)</f>
        <v>0</v>
      </c>
      <c r="J189">
        <f t="shared" ca="1" si="25"/>
        <v>0</v>
      </c>
      <c r="K189">
        <f ca="1">IF(INDEX('App-txt'!$A:$A,J189+1)=K$1,J189+1,0)</f>
        <v>0</v>
      </c>
      <c r="L189">
        <f ca="1">IF(H189=0,J189,IF(LEN(INDEX('App-txt'!$C:$C,J189-1))&gt;LEN(INDEX('App-txt'!$C:$C,J189)),J189-1,J189))</f>
        <v>0</v>
      </c>
      <c r="M189">
        <f ca="1">IFERROR(SEARCH(M$1,INDEX('App-txt'!$A$1:$G$2000,$L189,3)),0)</f>
        <v>0</v>
      </c>
      <c r="N189">
        <f ca="1">IFERROR(SEARCH(N$1,INDEX('App-txt'!$A$1:$G$2000,$L189,3)),0)</f>
        <v>0</v>
      </c>
    </row>
    <row r="190" spans="1:14" x14ac:dyDescent="0.3">
      <c r="A190" s="17">
        <f t="shared" ca="1" si="26"/>
        <v>5</v>
      </c>
      <c r="B190" s="17">
        <f t="shared" ca="1" si="18"/>
        <v>8</v>
      </c>
      <c r="C190" s="17">
        <f t="shared" ca="1" si="19"/>
        <v>0</v>
      </c>
      <c r="D190" s="17">
        <f t="shared" ca="1" si="20"/>
        <v>1</v>
      </c>
      <c r="E190" s="17">
        <f t="shared" ca="1" si="21"/>
        <v>8</v>
      </c>
      <c r="F190" s="16">
        <f t="shared" ca="1" si="22"/>
        <v>0</v>
      </c>
      <c r="G190">
        <f t="shared" ca="1" si="23"/>
        <v>0</v>
      </c>
      <c r="H190">
        <f t="shared" ca="1" si="24"/>
        <v>0</v>
      </c>
      <c r="I190">
        <f ca="1">IF(IFERROR(AND(H190=0,INDEX('App-txt'!$C:$C,L190)=INDEX('App-txt'!$C:$C,L189)),FALSE),0,L190)</f>
        <v>0</v>
      </c>
      <c r="J190">
        <f t="shared" ca="1" si="25"/>
        <v>0</v>
      </c>
      <c r="K190">
        <f ca="1">IF(INDEX('App-txt'!$A:$A,J190+1)=K$1,J190+1,0)</f>
        <v>0</v>
      </c>
      <c r="L190">
        <f ca="1">IF(H190=0,J190,IF(LEN(INDEX('App-txt'!$C:$C,J190-1))&gt;LEN(INDEX('App-txt'!$C:$C,J190)),J190-1,J190))</f>
        <v>0</v>
      </c>
      <c r="M190">
        <f ca="1">IFERROR(SEARCH(M$1,INDEX('App-txt'!$A$1:$G$2000,$L190,3)),0)</f>
        <v>0</v>
      </c>
      <c r="N190">
        <f ca="1">IFERROR(SEARCH(N$1,INDEX('App-txt'!$A$1:$G$2000,$L190,3)),0)</f>
        <v>0</v>
      </c>
    </row>
    <row r="191" spans="1:14" x14ac:dyDescent="0.3">
      <c r="A191" s="17">
        <f t="shared" ca="1" si="26"/>
        <v>5</v>
      </c>
      <c r="B191" s="17">
        <f t="shared" ca="1" si="18"/>
        <v>8</v>
      </c>
      <c r="C191" s="17">
        <f t="shared" ca="1" si="19"/>
        <v>0</v>
      </c>
      <c r="D191" s="17">
        <f t="shared" ca="1" si="20"/>
        <v>1</v>
      </c>
      <c r="E191" s="17">
        <f t="shared" ca="1" si="21"/>
        <v>8</v>
      </c>
      <c r="F191" s="16">
        <f t="shared" ca="1" si="22"/>
        <v>0</v>
      </c>
      <c r="G191">
        <f t="shared" ca="1" si="23"/>
        <v>0</v>
      </c>
      <c r="H191">
        <f t="shared" ca="1" si="24"/>
        <v>0</v>
      </c>
      <c r="I191">
        <f ca="1">IF(IFERROR(AND(H191=0,INDEX('App-txt'!$C:$C,L191)=INDEX('App-txt'!$C:$C,L190)),FALSE),0,L191)</f>
        <v>0</v>
      </c>
      <c r="J191">
        <f t="shared" ca="1" si="25"/>
        <v>0</v>
      </c>
      <c r="K191">
        <f ca="1">IF(INDEX('App-txt'!$A:$A,J191+1)=K$1,J191+1,0)</f>
        <v>0</v>
      </c>
      <c r="L191">
        <f ca="1">IF(H191=0,J191,IF(LEN(INDEX('App-txt'!$C:$C,J191-1))&gt;LEN(INDEX('App-txt'!$C:$C,J191)),J191-1,J191))</f>
        <v>0</v>
      </c>
      <c r="M191">
        <f ca="1">IFERROR(SEARCH(M$1,INDEX('App-txt'!$A$1:$G$2000,$L191,3)),0)</f>
        <v>0</v>
      </c>
      <c r="N191">
        <f ca="1">IFERROR(SEARCH(N$1,INDEX('App-txt'!$A$1:$G$2000,$L191,3)),0)</f>
        <v>0</v>
      </c>
    </row>
    <row r="192" spans="1:14" x14ac:dyDescent="0.3">
      <c r="A192" s="17">
        <f t="shared" ca="1" si="26"/>
        <v>5</v>
      </c>
      <c r="B192" s="17">
        <f t="shared" ca="1" si="18"/>
        <v>8</v>
      </c>
      <c r="C192" s="17">
        <f t="shared" ca="1" si="19"/>
        <v>0</v>
      </c>
      <c r="D192" s="17">
        <f t="shared" ca="1" si="20"/>
        <v>1</v>
      </c>
      <c r="E192" s="17">
        <f t="shared" ca="1" si="21"/>
        <v>8</v>
      </c>
      <c r="F192" s="16">
        <f t="shared" ca="1" si="22"/>
        <v>0</v>
      </c>
      <c r="G192">
        <f t="shared" ca="1" si="23"/>
        <v>0</v>
      </c>
      <c r="H192">
        <f t="shared" ca="1" si="24"/>
        <v>0</v>
      </c>
      <c r="I192">
        <f ca="1">IF(IFERROR(AND(H192=0,INDEX('App-txt'!$C:$C,L192)=INDEX('App-txt'!$C:$C,L191)),FALSE),0,L192)</f>
        <v>0</v>
      </c>
      <c r="J192">
        <f t="shared" ca="1" si="25"/>
        <v>0</v>
      </c>
      <c r="K192">
        <f ca="1">IF(INDEX('App-txt'!$A:$A,J192+1)=K$1,J192+1,0)</f>
        <v>0</v>
      </c>
      <c r="L192">
        <f ca="1">IF(H192=0,J192,IF(LEN(INDEX('App-txt'!$C:$C,J192-1))&gt;LEN(INDEX('App-txt'!$C:$C,J192)),J192-1,J192))</f>
        <v>0</v>
      </c>
      <c r="M192">
        <f ca="1">IFERROR(SEARCH(M$1,INDEX('App-txt'!$A$1:$G$2000,$L192,3)),0)</f>
        <v>0</v>
      </c>
      <c r="N192">
        <f ca="1">IFERROR(SEARCH(N$1,INDEX('App-txt'!$A$1:$G$2000,$L192,3)),0)</f>
        <v>0</v>
      </c>
    </row>
    <row r="193" spans="1:14" x14ac:dyDescent="0.3">
      <c r="A193" s="17">
        <f t="shared" ca="1" si="26"/>
        <v>5</v>
      </c>
      <c r="B193" s="17">
        <f t="shared" ca="1" si="18"/>
        <v>8</v>
      </c>
      <c r="C193" s="17">
        <f t="shared" ca="1" si="19"/>
        <v>0</v>
      </c>
      <c r="D193" s="17">
        <f t="shared" ca="1" si="20"/>
        <v>1</v>
      </c>
      <c r="E193" s="17">
        <f t="shared" ca="1" si="21"/>
        <v>8</v>
      </c>
      <c r="F193" s="16">
        <f t="shared" ca="1" si="22"/>
        <v>0</v>
      </c>
      <c r="G193">
        <f t="shared" ca="1" si="23"/>
        <v>0</v>
      </c>
      <c r="H193">
        <f t="shared" ca="1" si="24"/>
        <v>0</v>
      </c>
      <c r="I193">
        <f ca="1">IF(IFERROR(AND(H193=0,INDEX('App-txt'!$C:$C,L193)=INDEX('App-txt'!$C:$C,L192)),FALSE),0,L193)</f>
        <v>0</v>
      </c>
      <c r="J193">
        <f t="shared" ca="1" si="25"/>
        <v>0</v>
      </c>
      <c r="K193">
        <f ca="1">IF(INDEX('App-txt'!$A:$A,J193+1)=K$1,J193+1,0)</f>
        <v>0</v>
      </c>
      <c r="L193">
        <f ca="1">IF(H193=0,J193,IF(LEN(INDEX('App-txt'!$C:$C,J193-1))&gt;LEN(INDEX('App-txt'!$C:$C,J193)),J193-1,J193))</f>
        <v>0</v>
      </c>
      <c r="M193">
        <f ca="1">IFERROR(SEARCH(M$1,INDEX('App-txt'!$A$1:$G$2000,$L193,3)),0)</f>
        <v>0</v>
      </c>
      <c r="N193">
        <f ca="1">IFERROR(SEARCH(N$1,INDEX('App-txt'!$A$1:$G$2000,$L193,3)),0)</f>
        <v>0</v>
      </c>
    </row>
    <row r="194" spans="1:14" x14ac:dyDescent="0.3">
      <c r="A194" s="17">
        <f t="shared" ca="1" si="26"/>
        <v>5</v>
      </c>
      <c r="B194" s="17">
        <f t="shared" ca="1" si="18"/>
        <v>8</v>
      </c>
      <c r="C194" s="17">
        <f t="shared" ca="1" si="19"/>
        <v>0</v>
      </c>
      <c r="D194" s="17">
        <f t="shared" ca="1" si="20"/>
        <v>1</v>
      </c>
      <c r="E194" s="17">
        <f t="shared" ca="1" si="21"/>
        <v>8</v>
      </c>
      <c r="F194" s="16">
        <f t="shared" ca="1" si="22"/>
        <v>0</v>
      </c>
      <c r="G194">
        <f t="shared" ca="1" si="23"/>
        <v>0</v>
      </c>
      <c r="H194">
        <f t="shared" ca="1" si="24"/>
        <v>0</v>
      </c>
      <c r="I194">
        <f ca="1">IF(IFERROR(AND(H194=0,INDEX('App-txt'!$C:$C,L194)=INDEX('App-txt'!$C:$C,L193)),FALSE),0,L194)</f>
        <v>0</v>
      </c>
      <c r="J194">
        <f t="shared" ca="1" si="25"/>
        <v>0</v>
      </c>
      <c r="K194">
        <f ca="1">IF(INDEX('App-txt'!$A:$A,J194+1)=K$1,J194+1,0)</f>
        <v>0</v>
      </c>
      <c r="L194">
        <f ca="1">IF(H194=0,J194,IF(LEN(INDEX('App-txt'!$C:$C,J194-1))&gt;LEN(INDEX('App-txt'!$C:$C,J194)),J194-1,J194))</f>
        <v>0</v>
      </c>
      <c r="M194">
        <f ca="1">IFERROR(SEARCH(M$1,INDEX('App-txt'!$A$1:$G$2000,$L194,3)),0)</f>
        <v>0</v>
      </c>
      <c r="N194">
        <f ca="1">IFERROR(SEARCH(N$1,INDEX('App-txt'!$A$1:$G$2000,$L194,3)),0)</f>
        <v>0</v>
      </c>
    </row>
    <row r="195" spans="1:14" x14ac:dyDescent="0.3">
      <c r="A195" s="17">
        <f t="shared" ca="1" si="26"/>
        <v>5</v>
      </c>
      <c r="B195" s="17">
        <f t="shared" ca="1" si="18"/>
        <v>8</v>
      </c>
      <c r="C195" s="17">
        <f t="shared" ca="1" si="19"/>
        <v>0</v>
      </c>
      <c r="D195" s="17">
        <f t="shared" ca="1" si="20"/>
        <v>1</v>
      </c>
      <c r="E195" s="17">
        <f t="shared" ca="1" si="21"/>
        <v>8</v>
      </c>
      <c r="F195" s="16">
        <f t="shared" ca="1" si="22"/>
        <v>0</v>
      </c>
      <c r="G195">
        <f t="shared" ca="1" si="23"/>
        <v>0</v>
      </c>
      <c r="H195">
        <f t="shared" ca="1" si="24"/>
        <v>0</v>
      </c>
      <c r="I195">
        <f ca="1">IF(IFERROR(AND(H195=0,INDEX('App-txt'!$C:$C,L195)=INDEX('App-txt'!$C:$C,L194)),FALSE),0,L195)</f>
        <v>0</v>
      </c>
      <c r="J195">
        <f t="shared" ca="1" si="25"/>
        <v>0</v>
      </c>
      <c r="K195">
        <f ca="1">IF(INDEX('App-txt'!$A:$A,J195+1)=K$1,J195+1,0)</f>
        <v>0</v>
      </c>
      <c r="L195">
        <f ca="1">IF(H195=0,J195,IF(LEN(INDEX('App-txt'!$C:$C,J195-1))&gt;LEN(INDEX('App-txt'!$C:$C,J195)),J195-1,J195))</f>
        <v>0</v>
      </c>
      <c r="M195">
        <f ca="1">IFERROR(SEARCH(M$1,INDEX('App-txt'!$A$1:$G$2000,$L195,3)),0)</f>
        <v>0</v>
      </c>
      <c r="N195">
        <f ca="1">IFERROR(SEARCH(N$1,INDEX('App-txt'!$A$1:$G$2000,$L195,3)),0)</f>
        <v>0</v>
      </c>
    </row>
    <row r="196" spans="1:14" x14ac:dyDescent="0.3">
      <c r="A196" s="17">
        <f t="shared" ca="1" si="26"/>
        <v>5</v>
      </c>
      <c r="B196" s="17">
        <f t="shared" ref="B196:B259" ca="1" si="27">IF(A195=A196,B195,IFERROR(MATCH(B$1,INDIRECT("'App-txt'!A"&amp;IF(ISNUMBER(B195),B195,0)+1&amp;":A2000"),0)+IF(ISNUMBER(B195),B195,0),$D$1))</f>
        <v>8</v>
      </c>
      <c r="C196" s="17">
        <f t="shared" ref="C196:C259" ca="1" si="28">IF(B196=$D$1,0,MATCH(C$1,INDIRECT("'App-txt'!A"&amp;B196&amp;":A2000"),0)+B196-1)</f>
        <v>0</v>
      </c>
      <c r="D196" s="17">
        <f t="shared" ref="D196:D259" ca="1" si="29">IF(A195=A196,IF(E195-J195&lt;=1,D195+1,D195),1)</f>
        <v>1</v>
      </c>
      <c r="E196" s="17">
        <f t="shared" ref="E196:E259" ca="1" si="30">IF(D195=D196,E195,IFERROR(MATCH(E$1,INDIRECT("'App-txt'!A"&amp;IF(ISNUMBER(E195),E195,B196)+2&amp;":A2000"),0)+IF(ISNUMBER(E195),E195,B196)+1,C196+$D$1))</f>
        <v>8</v>
      </c>
      <c r="F196" s="16">
        <f t="shared" ref="F196:F259" ca="1" si="31">IF(A196=A195,IF(AND(K195=0,K194=0),C195,0),IF(B196=$D$1,0,B196))</f>
        <v>0</v>
      </c>
      <c r="G196">
        <f t="shared" ref="G196:G259" ca="1" si="32">IF(D196=D195,IF(K195=0,J195,0),IF(D196=1,IF(B196=$D$1,0,B196),J195))</f>
        <v>0</v>
      </c>
      <c r="H196">
        <f t="shared" ref="H196:H230" ca="1" si="33">IF(OR(G196=0,G196=C196-1),0,G196+1)</f>
        <v>0</v>
      </c>
      <c r="I196">
        <f ca="1">IF(IFERROR(AND(H196=0,INDEX('App-txt'!$C:$C,L196)=INDEX('App-txt'!$C:$C,L195)),FALSE),0,L196)</f>
        <v>0</v>
      </c>
      <c r="J196">
        <f t="shared" ref="J196:J230" ca="1" si="34">IF(D196=D195,K195,H196)+IF(C196-MAX(G195:K195)&lt;=1,0,1)</f>
        <v>0</v>
      </c>
      <c r="K196">
        <f ca="1">IF(INDEX('App-txt'!$A:$A,J196+1)=K$1,J196+1,0)</f>
        <v>0</v>
      </c>
      <c r="L196">
        <f ca="1">IF(H196=0,J196,IF(LEN(INDEX('App-txt'!$C:$C,J196-1))&gt;LEN(INDEX('App-txt'!$C:$C,J196)),J196-1,J196))</f>
        <v>0</v>
      </c>
      <c r="M196">
        <f ca="1">IFERROR(SEARCH(M$1,INDEX('App-txt'!$A$1:$G$2000,$L196,3)),0)</f>
        <v>0</v>
      </c>
      <c r="N196">
        <f ca="1">IFERROR(SEARCH(N$1,INDEX('App-txt'!$A$1:$G$2000,$L196,3)),0)</f>
        <v>0</v>
      </c>
    </row>
    <row r="197" spans="1:14" x14ac:dyDescent="0.3">
      <c r="A197" s="17">
        <f t="shared" ref="A197:A260" ca="1" si="35">A196+IF(AND(C196-MAX(F196:K196)&lt;=0,B196&lt;&gt;$D$1),1,0)</f>
        <v>5</v>
      </c>
      <c r="B197" s="17">
        <f t="shared" ca="1" si="27"/>
        <v>8</v>
      </c>
      <c r="C197" s="17">
        <f t="shared" ca="1" si="28"/>
        <v>0</v>
      </c>
      <c r="D197" s="17">
        <f t="shared" ca="1" si="29"/>
        <v>1</v>
      </c>
      <c r="E197" s="17">
        <f t="shared" ca="1" si="30"/>
        <v>8</v>
      </c>
      <c r="F197" s="16">
        <f t="shared" ca="1" si="31"/>
        <v>0</v>
      </c>
      <c r="G197">
        <f t="shared" ca="1" si="32"/>
        <v>0</v>
      </c>
      <c r="H197">
        <f t="shared" ca="1" si="33"/>
        <v>0</v>
      </c>
      <c r="I197">
        <f ca="1">IF(IFERROR(AND(H197=0,INDEX('App-txt'!$C:$C,L197)=INDEX('App-txt'!$C:$C,L196)),FALSE),0,L197)</f>
        <v>0</v>
      </c>
      <c r="J197">
        <f t="shared" ca="1" si="34"/>
        <v>0</v>
      </c>
      <c r="K197">
        <f ca="1">IF(INDEX('App-txt'!$A:$A,J197+1)=K$1,J197+1,0)</f>
        <v>0</v>
      </c>
      <c r="L197">
        <f ca="1">IF(H197=0,J197,IF(LEN(INDEX('App-txt'!$C:$C,J197-1))&gt;LEN(INDEX('App-txt'!$C:$C,J197)),J197-1,J197))</f>
        <v>0</v>
      </c>
      <c r="M197">
        <f ca="1">IFERROR(SEARCH(M$1,INDEX('App-txt'!$A$1:$G$2000,$L197,3)),0)</f>
        <v>0</v>
      </c>
      <c r="N197">
        <f ca="1">IFERROR(SEARCH(N$1,INDEX('App-txt'!$A$1:$G$2000,$L197,3)),0)</f>
        <v>0</v>
      </c>
    </row>
    <row r="198" spans="1:14" x14ac:dyDescent="0.3">
      <c r="A198" s="17">
        <f t="shared" ca="1" si="35"/>
        <v>5</v>
      </c>
      <c r="B198" s="17">
        <f t="shared" ca="1" si="27"/>
        <v>8</v>
      </c>
      <c r="C198" s="17">
        <f t="shared" ca="1" si="28"/>
        <v>0</v>
      </c>
      <c r="D198" s="17">
        <f t="shared" ca="1" si="29"/>
        <v>1</v>
      </c>
      <c r="E198" s="17">
        <f t="shared" ca="1" si="30"/>
        <v>8</v>
      </c>
      <c r="F198" s="16">
        <f t="shared" ca="1" si="31"/>
        <v>0</v>
      </c>
      <c r="G198">
        <f t="shared" ca="1" si="32"/>
        <v>0</v>
      </c>
      <c r="H198">
        <f t="shared" ca="1" si="33"/>
        <v>0</v>
      </c>
      <c r="I198">
        <f ca="1">IF(IFERROR(AND(H198=0,INDEX('App-txt'!$C:$C,L198)=INDEX('App-txt'!$C:$C,L197)),FALSE),0,L198)</f>
        <v>0</v>
      </c>
      <c r="J198">
        <f t="shared" ca="1" si="34"/>
        <v>0</v>
      </c>
      <c r="K198">
        <f ca="1">IF(INDEX('App-txt'!$A:$A,J198+1)=K$1,J198+1,0)</f>
        <v>0</v>
      </c>
      <c r="L198">
        <f ca="1">IF(H198=0,J198,IF(LEN(INDEX('App-txt'!$C:$C,J198-1))&gt;LEN(INDEX('App-txt'!$C:$C,J198)),J198-1,J198))</f>
        <v>0</v>
      </c>
      <c r="M198">
        <f ca="1">IFERROR(SEARCH(M$1,INDEX('App-txt'!$A$1:$G$2000,$L198,3)),0)</f>
        <v>0</v>
      </c>
      <c r="N198">
        <f ca="1">IFERROR(SEARCH(N$1,INDEX('App-txt'!$A$1:$G$2000,$L198,3)),0)</f>
        <v>0</v>
      </c>
    </row>
    <row r="199" spans="1:14" x14ac:dyDescent="0.3">
      <c r="A199" s="17">
        <f t="shared" ca="1" si="35"/>
        <v>5</v>
      </c>
      <c r="B199" s="17">
        <f t="shared" ca="1" si="27"/>
        <v>8</v>
      </c>
      <c r="C199" s="17">
        <f t="shared" ca="1" si="28"/>
        <v>0</v>
      </c>
      <c r="D199" s="17">
        <f t="shared" ca="1" si="29"/>
        <v>1</v>
      </c>
      <c r="E199" s="17">
        <f t="shared" ca="1" si="30"/>
        <v>8</v>
      </c>
      <c r="F199" s="16">
        <f t="shared" ca="1" si="31"/>
        <v>0</v>
      </c>
      <c r="G199">
        <f t="shared" ca="1" si="32"/>
        <v>0</v>
      </c>
      <c r="H199">
        <f t="shared" ca="1" si="33"/>
        <v>0</v>
      </c>
      <c r="I199">
        <f ca="1">IF(IFERROR(AND(H199=0,INDEX('App-txt'!$C:$C,L199)=INDEX('App-txt'!$C:$C,L198)),FALSE),0,L199)</f>
        <v>0</v>
      </c>
      <c r="J199">
        <f t="shared" ca="1" si="34"/>
        <v>0</v>
      </c>
      <c r="K199">
        <f ca="1">IF(INDEX('App-txt'!$A:$A,J199+1)=K$1,J199+1,0)</f>
        <v>0</v>
      </c>
      <c r="L199">
        <f ca="1">IF(H199=0,J199,IF(LEN(INDEX('App-txt'!$C:$C,J199-1))&gt;LEN(INDEX('App-txt'!$C:$C,J199)),J199-1,J199))</f>
        <v>0</v>
      </c>
      <c r="M199">
        <f ca="1">IFERROR(SEARCH(M$1,INDEX('App-txt'!$A$1:$G$2000,$L199,3)),0)</f>
        <v>0</v>
      </c>
      <c r="N199">
        <f ca="1">IFERROR(SEARCH(N$1,INDEX('App-txt'!$A$1:$G$2000,$L199,3)),0)</f>
        <v>0</v>
      </c>
    </row>
    <row r="200" spans="1:14" x14ac:dyDescent="0.3">
      <c r="A200" s="17">
        <f t="shared" ca="1" si="35"/>
        <v>5</v>
      </c>
      <c r="B200" s="17">
        <f t="shared" ca="1" si="27"/>
        <v>8</v>
      </c>
      <c r="C200" s="17">
        <f t="shared" ca="1" si="28"/>
        <v>0</v>
      </c>
      <c r="D200" s="17">
        <f t="shared" ca="1" si="29"/>
        <v>1</v>
      </c>
      <c r="E200" s="17">
        <f t="shared" ca="1" si="30"/>
        <v>8</v>
      </c>
      <c r="F200" s="16">
        <f t="shared" ca="1" si="31"/>
        <v>0</v>
      </c>
      <c r="G200">
        <f t="shared" ca="1" si="32"/>
        <v>0</v>
      </c>
      <c r="H200">
        <f t="shared" ca="1" si="33"/>
        <v>0</v>
      </c>
      <c r="I200">
        <f ca="1">IF(IFERROR(AND(H200=0,INDEX('App-txt'!$C:$C,L200)=INDEX('App-txt'!$C:$C,L199)),FALSE),0,L200)</f>
        <v>0</v>
      </c>
      <c r="J200">
        <f t="shared" ca="1" si="34"/>
        <v>0</v>
      </c>
      <c r="K200">
        <f ca="1">IF(INDEX('App-txt'!$A:$A,J200+1)=K$1,J200+1,0)</f>
        <v>0</v>
      </c>
      <c r="L200">
        <f ca="1">IF(H200=0,J200,IF(LEN(INDEX('App-txt'!$C:$C,J200-1))&gt;LEN(INDEX('App-txt'!$C:$C,J200)),J200-1,J200))</f>
        <v>0</v>
      </c>
      <c r="M200">
        <f ca="1">IFERROR(SEARCH(M$1,INDEX('App-txt'!$A$1:$G$2000,$L200,3)),0)</f>
        <v>0</v>
      </c>
      <c r="N200">
        <f ca="1">IFERROR(SEARCH(N$1,INDEX('App-txt'!$A$1:$G$2000,$L200,3)),0)</f>
        <v>0</v>
      </c>
    </row>
    <row r="201" spans="1:14" x14ac:dyDescent="0.3">
      <c r="A201" s="17">
        <f t="shared" ca="1" si="35"/>
        <v>5</v>
      </c>
      <c r="B201" s="17">
        <f t="shared" ca="1" si="27"/>
        <v>8</v>
      </c>
      <c r="C201" s="17">
        <f t="shared" ca="1" si="28"/>
        <v>0</v>
      </c>
      <c r="D201" s="17">
        <f t="shared" ca="1" si="29"/>
        <v>1</v>
      </c>
      <c r="E201" s="17">
        <f t="shared" ca="1" si="30"/>
        <v>8</v>
      </c>
      <c r="F201" s="16">
        <f t="shared" ca="1" si="31"/>
        <v>0</v>
      </c>
      <c r="G201">
        <f t="shared" ca="1" si="32"/>
        <v>0</v>
      </c>
      <c r="H201">
        <f t="shared" ca="1" si="33"/>
        <v>0</v>
      </c>
      <c r="I201">
        <f ca="1">IF(IFERROR(AND(H201=0,INDEX('App-txt'!$C:$C,L201)=INDEX('App-txt'!$C:$C,L200)),FALSE),0,L201)</f>
        <v>0</v>
      </c>
      <c r="J201">
        <f t="shared" ca="1" si="34"/>
        <v>0</v>
      </c>
      <c r="K201">
        <f ca="1">IF(INDEX('App-txt'!$A:$A,J201+1)=K$1,J201+1,0)</f>
        <v>0</v>
      </c>
      <c r="L201">
        <f ca="1">IF(H201=0,J201,IF(LEN(INDEX('App-txt'!$C:$C,J201-1))&gt;LEN(INDEX('App-txt'!$C:$C,J201)),J201-1,J201))</f>
        <v>0</v>
      </c>
      <c r="M201">
        <f ca="1">IFERROR(SEARCH(M$1,INDEX('App-txt'!$A$1:$G$2000,$L201,3)),0)</f>
        <v>0</v>
      </c>
      <c r="N201">
        <f ca="1">IFERROR(SEARCH(N$1,INDEX('App-txt'!$A$1:$G$2000,$L201,3)),0)</f>
        <v>0</v>
      </c>
    </row>
    <row r="202" spans="1:14" x14ac:dyDescent="0.3">
      <c r="A202" s="17">
        <f t="shared" ca="1" si="35"/>
        <v>5</v>
      </c>
      <c r="B202" s="17">
        <f t="shared" ca="1" si="27"/>
        <v>8</v>
      </c>
      <c r="C202" s="17">
        <f t="shared" ca="1" si="28"/>
        <v>0</v>
      </c>
      <c r="D202" s="17">
        <f t="shared" ca="1" si="29"/>
        <v>1</v>
      </c>
      <c r="E202" s="17">
        <f t="shared" ca="1" si="30"/>
        <v>8</v>
      </c>
      <c r="F202" s="16">
        <f t="shared" ca="1" si="31"/>
        <v>0</v>
      </c>
      <c r="G202">
        <f t="shared" ca="1" si="32"/>
        <v>0</v>
      </c>
      <c r="H202">
        <f t="shared" ca="1" si="33"/>
        <v>0</v>
      </c>
      <c r="I202">
        <f ca="1">IF(IFERROR(AND(H202=0,INDEX('App-txt'!$C:$C,L202)=INDEX('App-txt'!$C:$C,L201)),FALSE),0,L202)</f>
        <v>0</v>
      </c>
      <c r="J202">
        <f t="shared" ca="1" si="34"/>
        <v>0</v>
      </c>
      <c r="K202">
        <f ca="1">IF(INDEX('App-txt'!$A:$A,J202+1)=K$1,J202+1,0)</f>
        <v>0</v>
      </c>
      <c r="L202">
        <f ca="1">IF(H202=0,J202,IF(LEN(INDEX('App-txt'!$C:$C,J202-1))&gt;LEN(INDEX('App-txt'!$C:$C,J202)),J202-1,J202))</f>
        <v>0</v>
      </c>
      <c r="M202">
        <f ca="1">IFERROR(SEARCH(M$1,INDEX('App-txt'!$A$1:$G$2000,$L202,3)),0)</f>
        <v>0</v>
      </c>
      <c r="N202">
        <f ca="1">IFERROR(SEARCH(N$1,INDEX('App-txt'!$A$1:$G$2000,$L202,3)),0)</f>
        <v>0</v>
      </c>
    </row>
    <row r="203" spans="1:14" x14ac:dyDescent="0.3">
      <c r="A203" s="17">
        <f t="shared" ca="1" si="35"/>
        <v>5</v>
      </c>
      <c r="B203" s="17">
        <f t="shared" ca="1" si="27"/>
        <v>8</v>
      </c>
      <c r="C203" s="17">
        <f t="shared" ca="1" si="28"/>
        <v>0</v>
      </c>
      <c r="D203" s="17">
        <f t="shared" ca="1" si="29"/>
        <v>1</v>
      </c>
      <c r="E203" s="17">
        <f t="shared" ca="1" si="30"/>
        <v>8</v>
      </c>
      <c r="F203" s="16">
        <f t="shared" ca="1" si="31"/>
        <v>0</v>
      </c>
      <c r="G203">
        <f t="shared" ca="1" si="32"/>
        <v>0</v>
      </c>
      <c r="H203">
        <f t="shared" ca="1" si="33"/>
        <v>0</v>
      </c>
      <c r="I203">
        <f ca="1">IF(IFERROR(AND(H203=0,INDEX('App-txt'!$C:$C,L203)=INDEX('App-txt'!$C:$C,L202)),FALSE),0,L203)</f>
        <v>0</v>
      </c>
      <c r="J203">
        <f t="shared" ca="1" si="34"/>
        <v>0</v>
      </c>
      <c r="K203">
        <f ca="1">IF(INDEX('App-txt'!$A:$A,J203+1)=K$1,J203+1,0)</f>
        <v>0</v>
      </c>
      <c r="L203">
        <f ca="1">IF(H203=0,J203,IF(LEN(INDEX('App-txt'!$C:$C,J203-1))&gt;LEN(INDEX('App-txt'!$C:$C,J203)),J203-1,J203))</f>
        <v>0</v>
      </c>
      <c r="M203">
        <f ca="1">IFERROR(SEARCH(M$1,INDEX('App-txt'!$A$1:$G$2000,$L203,3)),0)</f>
        <v>0</v>
      </c>
      <c r="N203">
        <f ca="1">IFERROR(SEARCH(N$1,INDEX('App-txt'!$A$1:$G$2000,$L203,3)),0)</f>
        <v>0</v>
      </c>
    </row>
    <row r="204" spans="1:14" x14ac:dyDescent="0.3">
      <c r="A204" s="17">
        <f t="shared" ca="1" si="35"/>
        <v>5</v>
      </c>
      <c r="B204" s="17">
        <f t="shared" ca="1" si="27"/>
        <v>8</v>
      </c>
      <c r="C204" s="17">
        <f t="shared" ca="1" si="28"/>
        <v>0</v>
      </c>
      <c r="D204" s="17">
        <f t="shared" ca="1" si="29"/>
        <v>1</v>
      </c>
      <c r="E204" s="17">
        <f t="shared" ca="1" si="30"/>
        <v>8</v>
      </c>
      <c r="F204" s="16">
        <f t="shared" ca="1" si="31"/>
        <v>0</v>
      </c>
      <c r="G204">
        <f t="shared" ca="1" si="32"/>
        <v>0</v>
      </c>
      <c r="H204">
        <f t="shared" ca="1" si="33"/>
        <v>0</v>
      </c>
      <c r="I204">
        <f ca="1">IF(IFERROR(AND(H204=0,INDEX('App-txt'!$C:$C,L204)=INDEX('App-txt'!$C:$C,L203)),FALSE),0,L204)</f>
        <v>0</v>
      </c>
      <c r="J204">
        <f t="shared" ca="1" si="34"/>
        <v>0</v>
      </c>
      <c r="K204">
        <f ca="1">IF(INDEX('App-txt'!$A:$A,J204+1)=K$1,J204+1,0)</f>
        <v>0</v>
      </c>
      <c r="L204">
        <f ca="1">IF(H204=0,J204,IF(LEN(INDEX('App-txt'!$C:$C,J204-1))&gt;LEN(INDEX('App-txt'!$C:$C,J204)),J204-1,J204))</f>
        <v>0</v>
      </c>
      <c r="M204">
        <f ca="1">IFERROR(SEARCH(M$1,INDEX('App-txt'!$A$1:$G$2000,$L204,3)),0)</f>
        <v>0</v>
      </c>
      <c r="N204">
        <f ca="1">IFERROR(SEARCH(N$1,INDEX('App-txt'!$A$1:$G$2000,$L204,3)),0)</f>
        <v>0</v>
      </c>
    </row>
    <row r="205" spans="1:14" x14ac:dyDescent="0.3">
      <c r="A205" s="17">
        <f t="shared" ca="1" si="35"/>
        <v>5</v>
      </c>
      <c r="B205" s="17">
        <f t="shared" ca="1" si="27"/>
        <v>8</v>
      </c>
      <c r="C205" s="17">
        <f t="shared" ca="1" si="28"/>
        <v>0</v>
      </c>
      <c r="D205" s="17">
        <f t="shared" ca="1" si="29"/>
        <v>1</v>
      </c>
      <c r="E205" s="17">
        <f t="shared" ca="1" si="30"/>
        <v>8</v>
      </c>
      <c r="F205" s="16">
        <f t="shared" ca="1" si="31"/>
        <v>0</v>
      </c>
      <c r="G205">
        <f t="shared" ca="1" si="32"/>
        <v>0</v>
      </c>
      <c r="H205">
        <f t="shared" ca="1" si="33"/>
        <v>0</v>
      </c>
      <c r="I205">
        <f ca="1">IF(IFERROR(AND(H205=0,INDEX('App-txt'!$C:$C,L205)=INDEX('App-txt'!$C:$C,L204)),FALSE),0,L205)</f>
        <v>0</v>
      </c>
      <c r="J205">
        <f t="shared" ca="1" si="34"/>
        <v>0</v>
      </c>
      <c r="K205">
        <f ca="1">IF(INDEX('App-txt'!$A:$A,J205+1)=K$1,J205+1,0)</f>
        <v>0</v>
      </c>
      <c r="L205">
        <f ca="1">IF(H205=0,J205,IF(LEN(INDEX('App-txt'!$C:$C,J205-1))&gt;LEN(INDEX('App-txt'!$C:$C,J205)),J205-1,J205))</f>
        <v>0</v>
      </c>
      <c r="M205">
        <f ca="1">IFERROR(SEARCH(M$1,INDEX('App-txt'!$A$1:$G$2000,$L205,3)),0)</f>
        <v>0</v>
      </c>
      <c r="N205">
        <f ca="1">IFERROR(SEARCH(N$1,INDEX('App-txt'!$A$1:$G$2000,$L205,3)),0)</f>
        <v>0</v>
      </c>
    </row>
    <row r="206" spans="1:14" x14ac:dyDescent="0.3">
      <c r="A206" s="17">
        <f t="shared" ca="1" si="35"/>
        <v>5</v>
      </c>
      <c r="B206" s="17">
        <f t="shared" ca="1" si="27"/>
        <v>8</v>
      </c>
      <c r="C206" s="17">
        <f t="shared" ca="1" si="28"/>
        <v>0</v>
      </c>
      <c r="D206" s="17">
        <f t="shared" ca="1" si="29"/>
        <v>1</v>
      </c>
      <c r="E206" s="17">
        <f t="shared" ca="1" si="30"/>
        <v>8</v>
      </c>
      <c r="F206" s="16">
        <f t="shared" ca="1" si="31"/>
        <v>0</v>
      </c>
      <c r="G206">
        <f t="shared" ca="1" si="32"/>
        <v>0</v>
      </c>
      <c r="H206">
        <f t="shared" ca="1" si="33"/>
        <v>0</v>
      </c>
      <c r="I206">
        <f ca="1">IF(IFERROR(AND(H206=0,INDEX('App-txt'!$C:$C,L206)=INDEX('App-txt'!$C:$C,L205)),FALSE),0,L206)</f>
        <v>0</v>
      </c>
      <c r="J206">
        <f t="shared" ca="1" si="34"/>
        <v>0</v>
      </c>
      <c r="K206">
        <f ca="1">IF(INDEX('App-txt'!$A:$A,J206+1)=K$1,J206+1,0)</f>
        <v>0</v>
      </c>
      <c r="L206">
        <f ca="1">IF(H206=0,J206,IF(LEN(INDEX('App-txt'!$C:$C,J206-1))&gt;LEN(INDEX('App-txt'!$C:$C,J206)),J206-1,J206))</f>
        <v>0</v>
      </c>
      <c r="M206">
        <f ca="1">IFERROR(SEARCH(M$1,INDEX('App-txt'!$A$1:$G$2000,$L206,3)),0)</f>
        <v>0</v>
      </c>
      <c r="N206">
        <f ca="1">IFERROR(SEARCH(N$1,INDEX('App-txt'!$A$1:$G$2000,$L206,3)),0)</f>
        <v>0</v>
      </c>
    </row>
    <row r="207" spans="1:14" x14ac:dyDescent="0.3">
      <c r="A207" s="17">
        <f t="shared" ca="1" si="35"/>
        <v>5</v>
      </c>
      <c r="B207" s="17">
        <f t="shared" ca="1" si="27"/>
        <v>8</v>
      </c>
      <c r="C207" s="17">
        <f t="shared" ca="1" si="28"/>
        <v>0</v>
      </c>
      <c r="D207" s="17">
        <f t="shared" ca="1" si="29"/>
        <v>1</v>
      </c>
      <c r="E207" s="17">
        <f t="shared" ca="1" si="30"/>
        <v>8</v>
      </c>
      <c r="F207" s="16">
        <f t="shared" ca="1" si="31"/>
        <v>0</v>
      </c>
      <c r="G207">
        <f t="shared" ca="1" si="32"/>
        <v>0</v>
      </c>
      <c r="H207">
        <f t="shared" ca="1" si="33"/>
        <v>0</v>
      </c>
      <c r="I207">
        <f ca="1">IF(IFERROR(AND(H207=0,INDEX('App-txt'!$C:$C,L207)=INDEX('App-txt'!$C:$C,L206)),FALSE),0,L207)</f>
        <v>0</v>
      </c>
      <c r="J207">
        <f t="shared" ca="1" si="34"/>
        <v>0</v>
      </c>
      <c r="K207">
        <f ca="1">IF(INDEX('App-txt'!$A:$A,J207+1)=K$1,J207+1,0)</f>
        <v>0</v>
      </c>
      <c r="L207">
        <f ca="1">IF(H207=0,J207,IF(LEN(INDEX('App-txt'!$C:$C,J207-1))&gt;LEN(INDEX('App-txt'!$C:$C,J207)),J207-1,J207))</f>
        <v>0</v>
      </c>
      <c r="M207">
        <f ca="1">IFERROR(SEARCH(M$1,INDEX('App-txt'!$A$1:$G$2000,$L207,3)),0)</f>
        <v>0</v>
      </c>
      <c r="N207">
        <f ca="1">IFERROR(SEARCH(N$1,INDEX('App-txt'!$A$1:$G$2000,$L207,3)),0)</f>
        <v>0</v>
      </c>
    </row>
    <row r="208" spans="1:14" x14ac:dyDescent="0.3">
      <c r="A208" s="17">
        <f t="shared" ca="1" si="35"/>
        <v>5</v>
      </c>
      <c r="B208" s="17">
        <f t="shared" ca="1" si="27"/>
        <v>8</v>
      </c>
      <c r="C208" s="17">
        <f t="shared" ca="1" si="28"/>
        <v>0</v>
      </c>
      <c r="D208" s="17">
        <f t="shared" ca="1" si="29"/>
        <v>1</v>
      </c>
      <c r="E208" s="17">
        <f t="shared" ca="1" si="30"/>
        <v>8</v>
      </c>
      <c r="F208" s="16">
        <f t="shared" ca="1" si="31"/>
        <v>0</v>
      </c>
      <c r="G208">
        <f t="shared" ca="1" si="32"/>
        <v>0</v>
      </c>
      <c r="H208">
        <f t="shared" ca="1" si="33"/>
        <v>0</v>
      </c>
      <c r="I208">
        <f ca="1">IF(IFERROR(AND(H208=0,INDEX('App-txt'!$C:$C,L208)=INDEX('App-txt'!$C:$C,L207)),FALSE),0,L208)</f>
        <v>0</v>
      </c>
      <c r="J208">
        <f t="shared" ca="1" si="34"/>
        <v>0</v>
      </c>
      <c r="K208">
        <f ca="1">IF(INDEX('App-txt'!$A:$A,J208+1)=K$1,J208+1,0)</f>
        <v>0</v>
      </c>
      <c r="L208">
        <f ca="1">IF(H208=0,J208,IF(LEN(INDEX('App-txt'!$C:$C,J208-1))&gt;LEN(INDEX('App-txt'!$C:$C,J208)),J208-1,J208))</f>
        <v>0</v>
      </c>
      <c r="M208">
        <f ca="1">IFERROR(SEARCH(M$1,INDEX('App-txt'!$A$1:$G$2000,$L208,3)),0)</f>
        <v>0</v>
      </c>
      <c r="N208">
        <f ca="1">IFERROR(SEARCH(N$1,INDEX('App-txt'!$A$1:$G$2000,$L208,3)),0)</f>
        <v>0</v>
      </c>
    </row>
    <row r="209" spans="1:14" x14ac:dyDescent="0.3">
      <c r="A209" s="17">
        <f t="shared" ca="1" si="35"/>
        <v>5</v>
      </c>
      <c r="B209" s="17">
        <f t="shared" ca="1" si="27"/>
        <v>8</v>
      </c>
      <c r="C209" s="17">
        <f t="shared" ca="1" si="28"/>
        <v>0</v>
      </c>
      <c r="D209" s="17">
        <f t="shared" ca="1" si="29"/>
        <v>1</v>
      </c>
      <c r="E209" s="17">
        <f t="shared" ca="1" si="30"/>
        <v>8</v>
      </c>
      <c r="F209" s="16">
        <f t="shared" ca="1" si="31"/>
        <v>0</v>
      </c>
      <c r="G209">
        <f t="shared" ca="1" si="32"/>
        <v>0</v>
      </c>
      <c r="H209">
        <f t="shared" ca="1" si="33"/>
        <v>0</v>
      </c>
      <c r="I209">
        <f ca="1">IF(IFERROR(AND(H209=0,INDEX('App-txt'!$C:$C,L209)=INDEX('App-txt'!$C:$C,L208)),FALSE),0,L209)</f>
        <v>0</v>
      </c>
      <c r="J209">
        <f t="shared" ca="1" si="34"/>
        <v>0</v>
      </c>
      <c r="K209">
        <f ca="1">IF(INDEX('App-txt'!$A:$A,J209+1)=K$1,J209+1,0)</f>
        <v>0</v>
      </c>
      <c r="L209">
        <f ca="1">IF(H209=0,J209,IF(LEN(INDEX('App-txt'!$C:$C,J209-1))&gt;LEN(INDEX('App-txt'!$C:$C,J209)),J209-1,J209))</f>
        <v>0</v>
      </c>
      <c r="M209">
        <f ca="1">IFERROR(SEARCH(M$1,INDEX('App-txt'!$A$1:$G$2000,$L209,3)),0)</f>
        <v>0</v>
      </c>
      <c r="N209">
        <f ca="1">IFERROR(SEARCH(N$1,INDEX('App-txt'!$A$1:$G$2000,$L209,3)),0)</f>
        <v>0</v>
      </c>
    </row>
    <row r="210" spans="1:14" x14ac:dyDescent="0.3">
      <c r="A210" s="17">
        <f t="shared" ca="1" si="35"/>
        <v>5</v>
      </c>
      <c r="B210" s="17">
        <f t="shared" ca="1" si="27"/>
        <v>8</v>
      </c>
      <c r="C210" s="17">
        <f t="shared" ca="1" si="28"/>
        <v>0</v>
      </c>
      <c r="D210" s="17">
        <f t="shared" ca="1" si="29"/>
        <v>1</v>
      </c>
      <c r="E210" s="17">
        <f t="shared" ca="1" si="30"/>
        <v>8</v>
      </c>
      <c r="F210" s="16">
        <f t="shared" ca="1" si="31"/>
        <v>0</v>
      </c>
      <c r="G210">
        <f t="shared" ca="1" si="32"/>
        <v>0</v>
      </c>
      <c r="H210">
        <f t="shared" ca="1" si="33"/>
        <v>0</v>
      </c>
      <c r="I210">
        <f ca="1">IF(IFERROR(AND(H210=0,INDEX('App-txt'!$C:$C,L210)=INDEX('App-txt'!$C:$C,L209)),FALSE),0,L210)</f>
        <v>0</v>
      </c>
      <c r="J210">
        <f t="shared" ca="1" si="34"/>
        <v>0</v>
      </c>
      <c r="K210">
        <f ca="1">IF(INDEX('App-txt'!$A:$A,J210+1)=K$1,J210+1,0)</f>
        <v>0</v>
      </c>
      <c r="L210">
        <f ca="1">IF(H210=0,J210,IF(LEN(INDEX('App-txt'!$C:$C,J210-1))&gt;LEN(INDEX('App-txt'!$C:$C,J210)),J210-1,J210))</f>
        <v>0</v>
      </c>
      <c r="M210">
        <f ca="1">IFERROR(SEARCH(M$1,INDEX('App-txt'!$A$1:$G$2000,$L210,3)),0)</f>
        <v>0</v>
      </c>
      <c r="N210">
        <f ca="1">IFERROR(SEARCH(N$1,INDEX('App-txt'!$A$1:$G$2000,$L210,3)),0)</f>
        <v>0</v>
      </c>
    </row>
    <row r="211" spans="1:14" x14ac:dyDescent="0.3">
      <c r="A211" s="17">
        <f t="shared" ca="1" si="35"/>
        <v>5</v>
      </c>
      <c r="B211" s="17">
        <f t="shared" ca="1" si="27"/>
        <v>8</v>
      </c>
      <c r="C211" s="17">
        <f t="shared" ca="1" si="28"/>
        <v>0</v>
      </c>
      <c r="D211" s="17">
        <f t="shared" ca="1" si="29"/>
        <v>1</v>
      </c>
      <c r="E211" s="17">
        <f t="shared" ca="1" si="30"/>
        <v>8</v>
      </c>
      <c r="F211" s="16">
        <f t="shared" ca="1" si="31"/>
        <v>0</v>
      </c>
      <c r="G211">
        <f t="shared" ca="1" si="32"/>
        <v>0</v>
      </c>
      <c r="H211">
        <f t="shared" ca="1" si="33"/>
        <v>0</v>
      </c>
      <c r="I211">
        <f ca="1">IF(IFERROR(AND(H211=0,INDEX('App-txt'!$C:$C,L211)=INDEX('App-txt'!$C:$C,L210)),FALSE),0,L211)</f>
        <v>0</v>
      </c>
      <c r="J211">
        <f t="shared" ca="1" si="34"/>
        <v>0</v>
      </c>
      <c r="K211">
        <f ca="1">IF(INDEX('App-txt'!$A:$A,J211+1)=K$1,J211+1,0)</f>
        <v>0</v>
      </c>
      <c r="L211">
        <f ca="1">IF(H211=0,J211,IF(LEN(INDEX('App-txt'!$C:$C,J211-1))&gt;LEN(INDEX('App-txt'!$C:$C,J211)),J211-1,J211))</f>
        <v>0</v>
      </c>
      <c r="M211">
        <f ca="1">IFERROR(SEARCH(M$1,INDEX('App-txt'!$A$1:$G$2000,$L211,3)),0)</f>
        <v>0</v>
      </c>
      <c r="N211">
        <f ca="1">IFERROR(SEARCH(N$1,INDEX('App-txt'!$A$1:$G$2000,$L211,3)),0)</f>
        <v>0</v>
      </c>
    </row>
    <row r="212" spans="1:14" x14ac:dyDescent="0.3">
      <c r="A212" s="17">
        <f t="shared" ca="1" si="35"/>
        <v>5</v>
      </c>
      <c r="B212" s="17">
        <f t="shared" ca="1" si="27"/>
        <v>8</v>
      </c>
      <c r="C212" s="17">
        <f t="shared" ca="1" si="28"/>
        <v>0</v>
      </c>
      <c r="D212" s="17">
        <f t="shared" ca="1" si="29"/>
        <v>1</v>
      </c>
      <c r="E212" s="17">
        <f t="shared" ca="1" si="30"/>
        <v>8</v>
      </c>
      <c r="F212" s="16">
        <f t="shared" ca="1" si="31"/>
        <v>0</v>
      </c>
      <c r="G212">
        <f t="shared" ca="1" si="32"/>
        <v>0</v>
      </c>
      <c r="H212">
        <f t="shared" ca="1" si="33"/>
        <v>0</v>
      </c>
      <c r="I212">
        <f ca="1">IF(IFERROR(AND(H212=0,INDEX('App-txt'!$C:$C,L212)=INDEX('App-txt'!$C:$C,L211)),FALSE),0,L212)</f>
        <v>0</v>
      </c>
      <c r="J212">
        <f t="shared" ca="1" si="34"/>
        <v>0</v>
      </c>
      <c r="K212">
        <f ca="1">IF(INDEX('App-txt'!$A:$A,J212+1)=K$1,J212+1,0)</f>
        <v>0</v>
      </c>
      <c r="L212">
        <f ca="1">IF(H212=0,J212,IF(LEN(INDEX('App-txt'!$C:$C,J212-1))&gt;LEN(INDEX('App-txt'!$C:$C,J212)),J212-1,J212))</f>
        <v>0</v>
      </c>
      <c r="M212">
        <f ca="1">IFERROR(SEARCH(M$1,INDEX('App-txt'!$A$1:$G$2000,$L212,3)),0)</f>
        <v>0</v>
      </c>
      <c r="N212">
        <f ca="1">IFERROR(SEARCH(N$1,INDEX('App-txt'!$A$1:$G$2000,$L212,3)),0)</f>
        <v>0</v>
      </c>
    </row>
    <row r="213" spans="1:14" x14ac:dyDescent="0.3">
      <c r="A213" s="17">
        <f t="shared" ca="1" si="35"/>
        <v>5</v>
      </c>
      <c r="B213" s="17">
        <f t="shared" ca="1" si="27"/>
        <v>8</v>
      </c>
      <c r="C213" s="17">
        <f t="shared" ca="1" si="28"/>
        <v>0</v>
      </c>
      <c r="D213" s="17">
        <f t="shared" ca="1" si="29"/>
        <v>1</v>
      </c>
      <c r="E213" s="17">
        <f t="shared" ca="1" si="30"/>
        <v>8</v>
      </c>
      <c r="F213" s="16">
        <f t="shared" ca="1" si="31"/>
        <v>0</v>
      </c>
      <c r="G213">
        <f t="shared" ca="1" si="32"/>
        <v>0</v>
      </c>
      <c r="H213">
        <f t="shared" ca="1" si="33"/>
        <v>0</v>
      </c>
      <c r="I213">
        <f ca="1">IF(IFERROR(AND(H213=0,INDEX('App-txt'!$C:$C,L213)=INDEX('App-txt'!$C:$C,L212)),FALSE),0,L213)</f>
        <v>0</v>
      </c>
      <c r="J213">
        <f t="shared" ca="1" si="34"/>
        <v>0</v>
      </c>
      <c r="K213">
        <f ca="1">IF(INDEX('App-txt'!$A:$A,J213+1)=K$1,J213+1,0)</f>
        <v>0</v>
      </c>
      <c r="L213">
        <f ca="1">IF(H213=0,J213,IF(LEN(INDEX('App-txt'!$C:$C,J213-1))&gt;LEN(INDEX('App-txt'!$C:$C,J213)),J213-1,J213))</f>
        <v>0</v>
      </c>
      <c r="M213">
        <f ca="1">IFERROR(SEARCH(M$1,INDEX('App-txt'!$A$1:$G$2000,$L213,3)),0)</f>
        <v>0</v>
      </c>
      <c r="N213">
        <f ca="1">IFERROR(SEARCH(N$1,INDEX('App-txt'!$A$1:$G$2000,$L213,3)),0)</f>
        <v>0</v>
      </c>
    </row>
    <row r="214" spans="1:14" x14ac:dyDescent="0.3">
      <c r="A214" s="17">
        <f t="shared" ca="1" si="35"/>
        <v>5</v>
      </c>
      <c r="B214" s="17">
        <f t="shared" ca="1" si="27"/>
        <v>8</v>
      </c>
      <c r="C214" s="17">
        <f t="shared" ca="1" si="28"/>
        <v>0</v>
      </c>
      <c r="D214" s="17">
        <f t="shared" ca="1" si="29"/>
        <v>1</v>
      </c>
      <c r="E214" s="17">
        <f t="shared" ca="1" si="30"/>
        <v>8</v>
      </c>
      <c r="F214" s="16">
        <f t="shared" ca="1" si="31"/>
        <v>0</v>
      </c>
      <c r="G214">
        <f t="shared" ca="1" si="32"/>
        <v>0</v>
      </c>
      <c r="H214">
        <f t="shared" ca="1" si="33"/>
        <v>0</v>
      </c>
      <c r="I214">
        <f ca="1">IF(IFERROR(AND(H214=0,INDEX('App-txt'!$C:$C,L214)=INDEX('App-txt'!$C:$C,L213)),FALSE),0,L214)</f>
        <v>0</v>
      </c>
      <c r="J214">
        <f t="shared" ca="1" si="34"/>
        <v>0</v>
      </c>
      <c r="K214">
        <f ca="1">IF(INDEX('App-txt'!$A:$A,J214+1)=K$1,J214+1,0)</f>
        <v>0</v>
      </c>
      <c r="L214">
        <f ca="1">IF(H214=0,J214,IF(LEN(INDEX('App-txt'!$C:$C,J214-1))&gt;LEN(INDEX('App-txt'!$C:$C,J214)),J214-1,J214))</f>
        <v>0</v>
      </c>
      <c r="M214">
        <f ca="1">IFERROR(SEARCH(M$1,INDEX('App-txt'!$A$1:$G$2000,$L214,3)),0)</f>
        <v>0</v>
      </c>
      <c r="N214">
        <f ca="1">IFERROR(SEARCH(N$1,INDEX('App-txt'!$A$1:$G$2000,$L214,3)),0)</f>
        <v>0</v>
      </c>
    </row>
    <row r="215" spans="1:14" x14ac:dyDescent="0.3">
      <c r="A215" s="17">
        <f t="shared" ca="1" si="35"/>
        <v>5</v>
      </c>
      <c r="B215" s="17">
        <f t="shared" ca="1" si="27"/>
        <v>8</v>
      </c>
      <c r="C215" s="17">
        <f t="shared" ca="1" si="28"/>
        <v>0</v>
      </c>
      <c r="D215" s="17">
        <f t="shared" ca="1" si="29"/>
        <v>1</v>
      </c>
      <c r="E215" s="17">
        <f t="shared" ca="1" si="30"/>
        <v>8</v>
      </c>
      <c r="F215" s="16">
        <f t="shared" ca="1" si="31"/>
        <v>0</v>
      </c>
      <c r="G215">
        <f t="shared" ca="1" si="32"/>
        <v>0</v>
      </c>
      <c r="H215">
        <f t="shared" ca="1" si="33"/>
        <v>0</v>
      </c>
      <c r="I215">
        <f ca="1">IF(IFERROR(AND(H215=0,INDEX('App-txt'!$C:$C,L215)=INDEX('App-txt'!$C:$C,L214)),FALSE),0,L215)</f>
        <v>0</v>
      </c>
      <c r="J215">
        <f t="shared" ca="1" si="34"/>
        <v>0</v>
      </c>
      <c r="K215">
        <f ca="1">IF(INDEX('App-txt'!$A:$A,J215+1)=K$1,J215+1,0)</f>
        <v>0</v>
      </c>
      <c r="L215">
        <f ca="1">IF(H215=0,J215,IF(LEN(INDEX('App-txt'!$C:$C,J215-1))&gt;LEN(INDEX('App-txt'!$C:$C,J215)),J215-1,J215))</f>
        <v>0</v>
      </c>
      <c r="M215">
        <f ca="1">IFERROR(SEARCH(M$1,INDEX('App-txt'!$A$1:$G$2000,$L215,3)),0)</f>
        <v>0</v>
      </c>
      <c r="N215">
        <f ca="1">IFERROR(SEARCH(N$1,INDEX('App-txt'!$A$1:$G$2000,$L215,3)),0)</f>
        <v>0</v>
      </c>
    </row>
    <row r="216" spans="1:14" x14ac:dyDescent="0.3">
      <c r="A216" s="17">
        <f t="shared" ca="1" si="35"/>
        <v>5</v>
      </c>
      <c r="B216" s="17">
        <f t="shared" ca="1" si="27"/>
        <v>8</v>
      </c>
      <c r="C216" s="17">
        <f t="shared" ca="1" si="28"/>
        <v>0</v>
      </c>
      <c r="D216" s="17">
        <f t="shared" ca="1" si="29"/>
        <v>1</v>
      </c>
      <c r="E216" s="17">
        <f t="shared" ca="1" si="30"/>
        <v>8</v>
      </c>
      <c r="F216" s="16">
        <f t="shared" ca="1" si="31"/>
        <v>0</v>
      </c>
      <c r="G216">
        <f t="shared" ca="1" si="32"/>
        <v>0</v>
      </c>
      <c r="H216">
        <f t="shared" ca="1" si="33"/>
        <v>0</v>
      </c>
      <c r="I216">
        <f ca="1">IF(IFERROR(AND(H216=0,INDEX('App-txt'!$C:$C,L216)=INDEX('App-txt'!$C:$C,L215)),FALSE),0,L216)</f>
        <v>0</v>
      </c>
      <c r="J216">
        <f t="shared" ca="1" si="34"/>
        <v>0</v>
      </c>
      <c r="K216">
        <f ca="1">IF(INDEX('App-txt'!$A:$A,J216+1)=K$1,J216+1,0)</f>
        <v>0</v>
      </c>
      <c r="L216">
        <f ca="1">IF(H216=0,J216,IF(LEN(INDEX('App-txt'!$C:$C,J216-1))&gt;LEN(INDEX('App-txt'!$C:$C,J216)),J216-1,J216))</f>
        <v>0</v>
      </c>
      <c r="M216">
        <f ca="1">IFERROR(SEARCH(M$1,INDEX('App-txt'!$A$1:$G$2000,$L216,3)),0)</f>
        <v>0</v>
      </c>
      <c r="N216">
        <f ca="1">IFERROR(SEARCH(N$1,INDEX('App-txt'!$A$1:$G$2000,$L216,3)),0)</f>
        <v>0</v>
      </c>
    </row>
    <row r="217" spans="1:14" x14ac:dyDescent="0.3">
      <c r="A217" s="17">
        <f t="shared" ca="1" si="35"/>
        <v>5</v>
      </c>
      <c r="B217" s="17">
        <f t="shared" ca="1" si="27"/>
        <v>8</v>
      </c>
      <c r="C217" s="17">
        <f t="shared" ca="1" si="28"/>
        <v>0</v>
      </c>
      <c r="D217" s="17">
        <f t="shared" ca="1" si="29"/>
        <v>1</v>
      </c>
      <c r="E217" s="17">
        <f t="shared" ca="1" si="30"/>
        <v>8</v>
      </c>
      <c r="F217" s="16">
        <f t="shared" ca="1" si="31"/>
        <v>0</v>
      </c>
      <c r="G217">
        <f t="shared" ca="1" si="32"/>
        <v>0</v>
      </c>
      <c r="H217">
        <f t="shared" ca="1" si="33"/>
        <v>0</v>
      </c>
      <c r="I217">
        <f ca="1">IF(IFERROR(AND(H217=0,INDEX('App-txt'!$C:$C,L217)=INDEX('App-txt'!$C:$C,L216)),FALSE),0,L217)</f>
        <v>0</v>
      </c>
      <c r="J217">
        <f t="shared" ca="1" si="34"/>
        <v>0</v>
      </c>
      <c r="K217">
        <f ca="1">IF(INDEX('App-txt'!$A:$A,J217+1)=K$1,J217+1,0)</f>
        <v>0</v>
      </c>
      <c r="L217">
        <f ca="1">IF(H217=0,J217,IF(LEN(INDEX('App-txt'!$C:$C,J217-1))&gt;LEN(INDEX('App-txt'!$C:$C,J217)),J217-1,J217))</f>
        <v>0</v>
      </c>
      <c r="M217">
        <f ca="1">IFERROR(SEARCH(M$1,INDEX('App-txt'!$A$1:$G$2000,$L217,3)),0)</f>
        <v>0</v>
      </c>
      <c r="N217">
        <f ca="1">IFERROR(SEARCH(N$1,INDEX('App-txt'!$A$1:$G$2000,$L217,3)),0)</f>
        <v>0</v>
      </c>
    </row>
    <row r="218" spans="1:14" x14ac:dyDescent="0.3">
      <c r="A218" s="17">
        <f t="shared" ca="1" si="35"/>
        <v>5</v>
      </c>
      <c r="B218" s="17">
        <f t="shared" ca="1" si="27"/>
        <v>8</v>
      </c>
      <c r="C218" s="17">
        <f t="shared" ca="1" si="28"/>
        <v>0</v>
      </c>
      <c r="D218" s="17">
        <f t="shared" ca="1" si="29"/>
        <v>1</v>
      </c>
      <c r="E218" s="17">
        <f t="shared" ca="1" si="30"/>
        <v>8</v>
      </c>
      <c r="F218" s="16">
        <f t="shared" ca="1" si="31"/>
        <v>0</v>
      </c>
      <c r="G218">
        <f t="shared" ca="1" si="32"/>
        <v>0</v>
      </c>
      <c r="H218">
        <f t="shared" ca="1" si="33"/>
        <v>0</v>
      </c>
      <c r="I218">
        <f ca="1">IF(IFERROR(AND(H218=0,INDEX('App-txt'!$C:$C,L218)=INDEX('App-txt'!$C:$C,L217)),FALSE),0,L218)</f>
        <v>0</v>
      </c>
      <c r="J218">
        <f t="shared" ca="1" si="34"/>
        <v>0</v>
      </c>
      <c r="K218">
        <f ca="1">IF(INDEX('App-txt'!$A:$A,J218+1)=K$1,J218+1,0)</f>
        <v>0</v>
      </c>
      <c r="L218">
        <f ca="1">IF(H218=0,J218,IF(LEN(INDEX('App-txt'!$C:$C,J218-1))&gt;LEN(INDEX('App-txt'!$C:$C,J218)),J218-1,J218))</f>
        <v>0</v>
      </c>
      <c r="M218">
        <f ca="1">IFERROR(SEARCH(M$1,INDEX('App-txt'!$A$1:$G$2000,$L218,3)),0)</f>
        <v>0</v>
      </c>
      <c r="N218">
        <f ca="1">IFERROR(SEARCH(N$1,INDEX('App-txt'!$A$1:$G$2000,$L218,3)),0)</f>
        <v>0</v>
      </c>
    </row>
    <row r="219" spans="1:14" x14ac:dyDescent="0.3">
      <c r="A219" s="17">
        <f t="shared" ca="1" si="35"/>
        <v>5</v>
      </c>
      <c r="B219" s="17">
        <f t="shared" ca="1" si="27"/>
        <v>8</v>
      </c>
      <c r="C219" s="17">
        <f t="shared" ca="1" si="28"/>
        <v>0</v>
      </c>
      <c r="D219" s="17">
        <f t="shared" ca="1" si="29"/>
        <v>1</v>
      </c>
      <c r="E219" s="17">
        <f t="shared" ca="1" si="30"/>
        <v>8</v>
      </c>
      <c r="F219" s="16">
        <f t="shared" ca="1" si="31"/>
        <v>0</v>
      </c>
      <c r="G219">
        <f t="shared" ca="1" si="32"/>
        <v>0</v>
      </c>
      <c r="H219">
        <f t="shared" ca="1" si="33"/>
        <v>0</v>
      </c>
      <c r="I219">
        <f ca="1">IF(IFERROR(AND(H219=0,INDEX('App-txt'!$C:$C,L219)=INDEX('App-txt'!$C:$C,L218)),FALSE),0,L219)</f>
        <v>0</v>
      </c>
      <c r="J219">
        <f t="shared" ca="1" si="34"/>
        <v>0</v>
      </c>
      <c r="K219">
        <f ca="1">IF(INDEX('App-txt'!$A:$A,J219+1)=K$1,J219+1,0)</f>
        <v>0</v>
      </c>
      <c r="L219">
        <f ca="1">IF(H219=0,J219,IF(LEN(INDEX('App-txt'!$C:$C,J219-1))&gt;LEN(INDEX('App-txt'!$C:$C,J219)),J219-1,J219))</f>
        <v>0</v>
      </c>
      <c r="M219">
        <f ca="1">IFERROR(SEARCH(M$1,INDEX('App-txt'!$A$1:$G$2000,$L219,3)),0)</f>
        <v>0</v>
      </c>
      <c r="N219">
        <f ca="1">IFERROR(SEARCH(N$1,INDEX('App-txt'!$A$1:$G$2000,$L219,3)),0)</f>
        <v>0</v>
      </c>
    </row>
    <row r="220" spans="1:14" x14ac:dyDescent="0.3">
      <c r="A220" s="17">
        <f t="shared" ca="1" si="35"/>
        <v>5</v>
      </c>
      <c r="B220" s="17">
        <f t="shared" ca="1" si="27"/>
        <v>8</v>
      </c>
      <c r="C220" s="17">
        <f t="shared" ca="1" si="28"/>
        <v>0</v>
      </c>
      <c r="D220" s="17">
        <f t="shared" ca="1" si="29"/>
        <v>1</v>
      </c>
      <c r="E220" s="17">
        <f t="shared" ca="1" si="30"/>
        <v>8</v>
      </c>
      <c r="F220" s="16">
        <f t="shared" ca="1" si="31"/>
        <v>0</v>
      </c>
      <c r="G220">
        <f t="shared" ca="1" si="32"/>
        <v>0</v>
      </c>
      <c r="H220">
        <f t="shared" ca="1" si="33"/>
        <v>0</v>
      </c>
      <c r="I220">
        <f ca="1">IF(IFERROR(AND(H220=0,INDEX('App-txt'!$C:$C,L220)=INDEX('App-txt'!$C:$C,L219)),FALSE),0,L220)</f>
        <v>0</v>
      </c>
      <c r="J220">
        <f t="shared" ca="1" si="34"/>
        <v>0</v>
      </c>
      <c r="K220">
        <f ca="1">IF(INDEX('App-txt'!$A:$A,J220+1)=K$1,J220+1,0)</f>
        <v>0</v>
      </c>
      <c r="L220">
        <f ca="1">IF(H220=0,J220,IF(LEN(INDEX('App-txt'!$C:$C,J220-1))&gt;LEN(INDEX('App-txt'!$C:$C,J220)),J220-1,J220))</f>
        <v>0</v>
      </c>
      <c r="M220">
        <f ca="1">IFERROR(SEARCH(M$1,INDEX('App-txt'!$A$1:$G$2000,$L220,3)),0)</f>
        <v>0</v>
      </c>
      <c r="N220">
        <f ca="1">IFERROR(SEARCH(N$1,INDEX('App-txt'!$A$1:$G$2000,$L220,3)),0)</f>
        <v>0</v>
      </c>
    </row>
    <row r="221" spans="1:14" x14ac:dyDescent="0.3">
      <c r="A221" s="17">
        <f t="shared" ca="1" si="35"/>
        <v>5</v>
      </c>
      <c r="B221" s="17">
        <f t="shared" ca="1" si="27"/>
        <v>8</v>
      </c>
      <c r="C221" s="17">
        <f t="shared" ca="1" si="28"/>
        <v>0</v>
      </c>
      <c r="D221" s="17">
        <f t="shared" ca="1" si="29"/>
        <v>1</v>
      </c>
      <c r="E221" s="17">
        <f t="shared" ca="1" si="30"/>
        <v>8</v>
      </c>
      <c r="F221" s="16">
        <f t="shared" ca="1" si="31"/>
        <v>0</v>
      </c>
      <c r="G221">
        <f t="shared" ca="1" si="32"/>
        <v>0</v>
      </c>
      <c r="H221">
        <f t="shared" ca="1" si="33"/>
        <v>0</v>
      </c>
      <c r="I221">
        <f ca="1">IF(IFERROR(AND(H221=0,INDEX('App-txt'!$C:$C,L221)=INDEX('App-txt'!$C:$C,L220)),FALSE),0,L221)</f>
        <v>0</v>
      </c>
      <c r="J221">
        <f t="shared" ca="1" si="34"/>
        <v>0</v>
      </c>
      <c r="K221">
        <f ca="1">IF(INDEX('App-txt'!$A:$A,J221+1)=K$1,J221+1,0)</f>
        <v>0</v>
      </c>
      <c r="L221">
        <f ca="1">IF(H221=0,J221,IF(LEN(INDEX('App-txt'!$C:$C,J221-1))&gt;LEN(INDEX('App-txt'!$C:$C,J221)),J221-1,J221))</f>
        <v>0</v>
      </c>
      <c r="M221">
        <f ca="1">IFERROR(SEARCH(M$1,INDEX('App-txt'!$A$1:$G$2000,$L221,3)),0)</f>
        <v>0</v>
      </c>
      <c r="N221">
        <f ca="1">IFERROR(SEARCH(N$1,INDEX('App-txt'!$A$1:$G$2000,$L221,3)),0)</f>
        <v>0</v>
      </c>
    </row>
    <row r="222" spans="1:14" x14ac:dyDescent="0.3">
      <c r="A222" s="17">
        <f t="shared" ca="1" si="35"/>
        <v>5</v>
      </c>
      <c r="B222" s="17">
        <f t="shared" ca="1" si="27"/>
        <v>8</v>
      </c>
      <c r="C222" s="17">
        <f t="shared" ca="1" si="28"/>
        <v>0</v>
      </c>
      <c r="D222" s="17">
        <f t="shared" ca="1" si="29"/>
        <v>1</v>
      </c>
      <c r="E222" s="17">
        <f t="shared" ca="1" si="30"/>
        <v>8</v>
      </c>
      <c r="F222" s="16">
        <f t="shared" ca="1" si="31"/>
        <v>0</v>
      </c>
      <c r="G222">
        <f t="shared" ca="1" si="32"/>
        <v>0</v>
      </c>
      <c r="H222">
        <f t="shared" ca="1" si="33"/>
        <v>0</v>
      </c>
      <c r="I222">
        <f ca="1">IF(IFERROR(AND(H222=0,INDEX('App-txt'!$C:$C,L222)=INDEX('App-txt'!$C:$C,L221)),FALSE),0,L222)</f>
        <v>0</v>
      </c>
      <c r="J222">
        <f t="shared" ca="1" si="34"/>
        <v>0</v>
      </c>
      <c r="K222">
        <f ca="1">IF(INDEX('App-txt'!$A:$A,J222+1)=K$1,J222+1,0)</f>
        <v>0</v>
      </c>
      <c r="L222">
        <f ca="1">IF(H222=0,J222,IF(LEN(INDEX('App-txt'!$C:$C,J222-1))&gt;LEN(INDEX('App-txt'!$C:$C,J222)),J222-1,J222))</f>
        <v>0</v>
      </c>
      <c r="M222">
        <f ca="1">IFERROR(SEARCH(M$1,INDEX('App-txt'!$A$1:$G$2000,$L222,3)),0)</f>
        <v>0</v>
      </c>
      <c r="N222">
        <f ca="1">IFERROR(SEARCH(N$1,INDEX('App-txt'!$A$1:$G$2000,$L222,3)),0)</f>
        <v>0</v>
      </c>
    </row>
    <row r="223" spans="1:14" x14ac:dyDescent="0.3">
      <c r="A223" s="17">
        <f t="shared" ca="1" si="35"/>
        <v>5</v>
      </c>
      <c r="B223" s="17">
        <f t="shared" ca="1" si="27"/>
        <v>8</v>
      </c>
      <c r="C223" s="17">
        <f t="shared" ca="1" si="28"/>
        <v>0</v>
      </c>
      <c r="D223" s="17">
        <f t="shared" ca="1" si="29"/>
        <v>1</v>
      </c>
      <c r="E223" s="17">
        <f t="shared" ca="1" si="30"/>
        <v>8</v>
      </c>
      <c r="F223" s="16">
        <f t="shared" ca="1" si="31"/>
        <v>0</v>
      </c>
      <c r="G223">
        <f t="shared" ca="1" si="32"/>
        <v>0</v>
      </c>
      <c r="H223">
        <f t="shared" ca="1" si="33"/>
        <v>0</v>
      </c>
      <c r="I223">
        <f ca="1">IF(IFERROR(AND(H223=0,INDEX('App-txt'!$C:$C,L223)=INDEX('App-txt'!$C:$C,L222)),FALSE),0,L223)</f>
        <v>0</v>
      </c>
      <c r="J223">
        <f t="shared" ca="1" si="34"/>
        <v>0</v>
      </c>
      <c r="K223">
        <f ca="1">IF(INDEX('App-txt'!$A:$A,J223+1)=K$1,J223+1,0)</f>
        <v>0</v>
      </c>
      <c r="L223">
        <f ca="1">IF(H223=0,J223,IF(LEN(INDEX('App-txt'!$C:$C,J223-1))&gt;LEN(INDEX('App-txt'!$C:$C,J223)),J223-1,J223))</f>
        <v>0</v>
      </c>
      <c r="M223">
        <f ca="1">IFERROR(SEARCH(M$1,INDEX('App-txt'!$A$1:$G$2000,$L223,3)),0)</f>
        <v>0</v>
      </c>
      <c r="N223">
        <f ca="1">IFERROR(SEARCH(N$1,INDEX('App-txt'!$A$1:$G$2000,$L223,3)),0)</f>
        <v>0</v>
      </c>
    </row>
    <row r="224" spans="1:14" x14ac:dyDescent="0.3">
      <c r="A224" s="17">
        <f t="shared" ca="1" si="35"/>
        <v>5</v>
      </c>
      <c r="B224" s="17">
        <f t="shared" ca="1" si="27"/>
        <v>8</v>
      </c>
      <c r="C224" s="17">
        <f t="shared" ca="1" si="28"/>
        <v>0</v>
      </c>
      <c r="D224" s="17">
        <f t="shared" ca="1" si="29"/>
        <v>1</v>
      </c>
      <c r="E224" s="17">
        <f t="shared" ca="1" si="30"/>
        <v>8</v>
      </c>
      <c r="F224" s="16">
        <f t="shared" ca="1" si="31"/>
        <v>0</v>
      </c>
      <c r="G224">
        <f t="shared" ca="1" si="32"/>
        <v>0</v>
      </c>
      <c r="H224">
        <f t="shared" ca="1" si="33"/>
        <v>0</v>
      </c>
      <c r="I224">
        <f ca="1">IF(IFERROR(AND(H224=0,INDEX('App-txt'!$C:$C,L224)=INDEX('App-txt'!$C:$C,L223)),FALSE),0,L224)</f>
        <v>0</v>
      </c>
      <c r="J224">
        <f t="shared" ca="1" si="34"/>
        <v>0</v>
      </c>
      <c r="K224">
        <f ca="1">IF(INDEX('App-txt'!$A:$A,J224+1)=K$1,J224+1,0)</f>
        <v>0</v>
      </c>
      <c r="L224">
        <f ca="1">IF(H224=0,J224,IF(LEN(INDEX('App-txt'!$C:$C,J224-1))&gt;LEN(INDEX('App-txt'!$C:$C,J224)),J224-1,J224))</f>
        <v>0</v>
      </c>
      <c r="M224">
        <f ca="1">IFERROR(SEARCH(M$1,INDEX('App-txt'!$A$1:$G$2000,$L224,3)),0)</f>
        <v>0</v>
      </c>
      <c r="N224">
        <f ca="1">IFERROR(SEARCH(N$1,INDEX('App-txt'!$A$1:$G$2000,$L224,3)),0)</f>
        <v>0</v>
      </c>
    </row>
    <row r="225" spans="1:14" x14ac:dyDescent="0.3">
      <c r="A225" s="17">
        <f t="shared" ca="1" si="35"/>
        <v>5</v>
      </c>
      <c r="B225" s="17">
        <f t="shared" ca="1" si="27"/>
        <v>8</v>
      </c>
      <c r="C225" s="17">
        <f t="shared" ca="1" si="28"/>
        <v>0</v>
      </c>
      <c r="D225" s="17">
        <f t="shared" ca="1" si="29"/>
        <v>1</v>
      </c>
      <c r="E225" s="17">
        <f t="shared" ca="1" si="30"/>
        <v>8</v>
      </c>
      <c r="F225" s="16">
        <f t="shared" ca="1" si="31"/>
        <v>0</v>
      </c>
      <c r="G225">
        <f t="shared" ca="1" si="32"/>
        <v>0</v>
      </c>
      <c r="H225">
        <f t="shared" ca="1" si="33"/>
        <v>0</v>
      </c>
      <c r="I225">
        <f ca="1">IF(IFERROR(AND(H225=0,INDEX('App-txt'!$C:$C,L225)=INDEX('App-txt'!$C:$C,L224)),FALSE),0,L225)</f>
        <v>0</v>
      </c>
      <c r="J225">
        <f t="shared" ca="1" si="34"/>
        <v>0</v>
      </c>
      <c r="K225">
        <f ca="1">IF(INDEX('App-txt'!$A:$A,J225+1)=K$1,J225+1,0)</f>
        <v>0</v>
      </c>
      <c r="L225">
        <f ca="1">IF(H225=0,J225,IF(LEN(INDEX('App-txt'!$C:$C,J225-1))&gt;LEN(INDEX('App-txt'!$C:$C,J225)),J225-1,J225))</f>
        <v>0</v>
      </c>
      <c r="M225">
        <f ca="1">IFERROR(SEARCH(M$1,INDEX('App-txt'!$A$1:$G$2000,$L225,3)),0)</f>
        <v>0</v>
      </c>
      <c r="N225">
        <f ca="1">IFERROR(SEARCH(N$1,INDEX('App-txt'!$A$1:$G$2000,$L225,3)),0)</f>
        <v>0</v>
      </c>
    </row>
    <row r="226" spans="1:14" x14ac:dyDescent="0.3">
      <c r="A226" s="17">
        <f t="shared" ca="1" si="35"/>
        <v>5</v>
      </c>
      <c r="B226" s="17">
        <f t="shared" ca="1" si="27"/>
        <v>8</v>
      </c>
      <c r="C226" s="17">
        <f t="shared" ca="1" si="28"/>
        <v>0</v>
      </c>
      <c r="D226" s="17">
        <f t="shared" ca="1" si="29"/>
        <v>1</v>
      </c>
      <c r="E226" s="17">
        <f t="shared" ca="1" si="30"/>
        <v>8</v>
      </c>
      <c r="F226" s="16">
        <f t="shared" ca="1" si="31"/>
        <v>0</v>
      </c>
      <c r="G226">
        <f t="shared" ca="1" si="32"/>
        <v>0</v>
      </c>
      <c r="H226">
        <f t="shared" ca="1" si="33"/>
        <v>0</v>
      </c>
      <c r="I226">
        <f ca="1">IF(IFERROR(AND(H226=0,INDEX('App-txt'!$C:$C,L226)=INDEX('App-txt'!$C:$C,L225)),FALSE),0,L226)</f>
        <v>0</v>
      </c>
      <c r="J226">
        <f t="shared" ca="1" si="34"/>
        <v>0</v>
      </c>
      <c r="K226">
        <f ca="1">IF(INDEX('App-txt'!$A:$A,J226+1)=K$1,J226+1,0)</f>
        <v>0</v>
      </c>
      <c r="L226">
        <f ca="1">IF(H226=0,J226,IF(LEN(INDEX('App-txt'!$C:$C,J226-1))&gt;LEN(INDEX('App-txt'!$C:$C,J226)),J226-1,J226))</f>
        <v>0</v>
      </c>
      <c r="M226">
        <f ca="1">IFERROR(SEARCH(M$1,INDEX('App-txt'!$A$1:$G$2000,$L226,3)),0)</f>
        <v>0</v>
      </c>
      <c r="N226">
        <f ca="1">IFERROR(SEARCH(N$1,INDEX('App-txt'!$A$1:$G$2000,$L226,3)),0)</f>
        <v>0</v>
      </c>
    </row>
    <row r="227" spans="1:14" x14ac:dyDescent="0.3">
      <c r="A227" s="17">
        <f t="shared" ca="1" si="35"/>
        <v>5</v>
      </c>
      <c r="B227" s="17">
        <f t="shared" ca="1" si="27"/>
        <v>8</v>
      </c>
      <c r="C227" s="17">
        <f t="shared" ca="1" si="28"/>
        <v>0</v>
      </c>
      <c r="D227" s="17">
        <f t="shared" ca="1" si="29"/>
        <v>1</v>
      </c>
      <c r="E227" s="17">
        <f t="shared" ca="1" si="30"/>
        <v>8</v>
      </c>
      <c r="F227" s="16">
        <f t="shared" ca="1" si="31"/>
        <v>0</v>
      </c>
      <c r="G227">
        <f t="shared" ca="1" si="32"/>
        <v>0</v>
      </c>
      <c r="H227">
        <f t="shared" ca="1" si="33"/>
        <v>0</v>
      </c>
      <c r="I227">
        <f ca="1">IF(IFERROR(AND(H227=0,INDEX('App-txt'!$C:$C,L227)=INDEX('App-txt'!$C:$C,L226)),FALSE),0,L227)</f>
        <v>0</v>
      </c>
      <c r="J227">
        <f t="shared" ca="1" si="34"/>
        <v>0</v>
      </c>
      <c r="K227">
        <f ca="1">IF(INDEX('App-txt'!$A:$A,J227+1)=K$1,J227+1,0)</f>
        <v>0</v>
      </c>
      <c r="L227">
        <f ca="1">IF(H227=0,J227,IF(LEN(INDEX('App-txt'!$C:$C,J227-1))&gt;LEN(INDEX('App-txt'!$C:$C,J227)),J227-1,J227))</f>
        <v>0</v>
      </c>
      <c r="M227">
        <f ca="1">IFERROR(SEARCH(M$1,INDEX('App-txt'!$A$1:$G$2000,$L227,3)),0)</f>
        <v>0</v>
      </c>
      <c r="N227">
        <f ca="1">IFERROR(SEARCH(N$1,INDEX('App-txt'!$A$1:$G$2000,$L227,3)),0)</f>
        <v>0</v>
      </c>
    </row>
    <row r="228" spans="1:14" x14ac:dyDescent="0.3">
      <c r="A228" s="17">
        <f t="shared" ca="1" si="35"/>
        <v>5</v>
      </c>
      <c r="B228" s="17">
        <f t="shared" ca="1" si="27"/>
        <v>8</v>
      </c>
      <c r="C228" s="17">
        <f t="shared" ca="1" si="28"/>
        <v>0</v>
      </c>
      <c r="D228" s="17">
        <f t="shared" ca="1" si="29"/>
        <v>1</v>
      </c>
      <c r="E228" s="17">
        <f t="shared" ca="1" si="30"/>
        <v>8</v>
      </c>
      <c r="F228" s="16">
        <f t="shared" ca="1" si="31"/>
        <v>0</v>
      </c>
      <c r="G228">
        <f t="shared" ca="1" si="32"/>
        <v>0</v>
      </c>
      <c r="H228">
        <f t="shared" ca="1" si="33"/>
        <v>0</v>
      </c>
      <c r="I228">
        <f ca="1">IF(IFERROR(AND(H228=0,INDEX('App-txt'!$C:$C,L228)=INDEX('App-txt'!$C:$C,L227)),FALSE),0,L228)</f>
        <v>0</v>
      </c>
      <c r="J228">
        <f t="shared" ca="1" si="34"/>
        <v>0</v>
      </c>
      <c r="K228">
        <f ca="1">IF(INDEX('App-txt'!$A:$A,J228+1)=K$1,J228+1,0)</f>
        <v>0</v>
      </c>
      <c r="L228">
        <f ca="1">IF(H228=0,J228,IF(LEN(INDEX('App-txt'!$C:$C,J228-1))&gt;LEN(INDEX('App-txt'!$C:$C,J228)),J228-1,J228))</f>
        <v>0</v>
      </c>
      <c r="M228">
        <f ca="1">IFERROR(SEARCH(M$1,INDEX('App-txt'!$A$1:$G$2000,$L228,3)),0)</f>
        <v>0</v>
      </c>
      <c r="N228">
        <f ca="1">IFERROR(SEARCH(N$1,INDEX('App-txt'!$A$1:$G$2000,$L228,3)),0)</f>
        <v>0</v>
      </c>
    </row>
    <row r="229" spans="1:14" x14ac:dyDescent="0.3">
      <c r="A229" s="17">
        <f t="shared" ca="1" si="35"/>
        <v>5</v>
      </c>
      <c r="B229" s="17">
        <f t="shared" ca="1" si="27"/>
        <v>8</v>
      </c>
      <c r="C229" s="17">
        <f t="shared" ca="1" si="28"/>
        <v>0</v>
      </c>
      <c r="D229" s="17">
        <f t="shared" ca="1" si="29"/>
        <v>1</v>
      </c>
      <c r="E229" s="17">
        <f t="shared" ca="1" si="30"/>
        <v>8</v>
      </c>
      <c r="F229" s="16">
        <f t="shared" ca="1" si="31"/>
        <v>0</v>
      </c>
      <c r="G229">
        <f t="shared" ca="1" si="32"/>
        <v>0</v>
      </c>
      <c r="H229">
        <f t="shared" ca="1" si="33"/>
        <v>0</v>
      </c>
      <c r="I229">
        <f ca="1">IF(IFERROR(AND(H229=0,INDEX('App-txt'!$C:$C,L229)=INDEX('App-txt'!$C:$C,L228)),FALSE),0,L229)</f>
        <v>0</v>
      </c>
      <c r="J229">
        <f t="shared" ca="1" si="34"/>
        <v>0</v>
      </c>
      <c r="K229">
        <f ca="1">IF(INDEX('App-txt'!$A:$A,J229+1)=K$1,J229+1,0)</f>
        <v>0</v>
      </c>
      <c r="L229">
        <f ca="1">IF(H229=0,J229,IF(LEN(INDEX('App-txt'!$C:$C,J229-1))&gt;LEN(INDEX('App-txt'!$C:$C,J229)),J229-1,J229))</f>
        <v>0</v>
      </c>
      <c r="M229">
        <f ca="1">IFERROR(SEARCH(M$1,INDEX('App-txt'!$A$1:$G$2000,$L229,3)),0)</f>
        <v>0</v>
      </c>
      <c r="N229">
        <f ca="1">IFERROR(SEARCH(N$1,INDEX('App-txt'!$A$1:$G$2000,$L229,3)),0)</f>
        <v>0</v>
      </c>
    </row>
    <row r="230" spans="1:14" x14ac:dyDescent="0.3">
      <c r="A230" s="17">
        <f t="shared" ca="1" si="35"/>
        <v>5</v>
      </c>
      <c r="B230" s="17">
        <f t="shared" ca="1" si="27"/>
        <v>8</v>
      </c>
      <c r="C230" s="17">
        <f t="shared" ca="1" si="28"/>
        <v>0</v>
      </c>
      <c r="D230" s="17">
        <f t="shared" ca="1" si="29"/>
        <v>1</v>
      </c>
      <c r="E230" s="17">
        <f t="shared" ca="1" si="30"/>
        <v>8</v>
      </c>
      <c r="F230" s="16">
        <f t="shared" ca="1" si="31"/>
        <v>0</v>
      </c>
      <c r="G230">
        <f t="shared" ca="1" si="32"/>
        <v>0</v>
      </c>
      <c r="H230">
        <f t="shared" ca="1" si="33"/>
        <v>0</v>
      </c>
      <c r="I230">
        <f ca="1">IF(IFERROR(AND(H230=0,INDEX('App-txt'!$C:$C,L230)=INDEX('App-txt'!$C:$C,L229)),FALSE),0,L230)</f>
        <v>0</v>
      </c>
      <c r="J230">
        <f t="shared" ca="1" si="34"/>
        <v>0</v>
      </c>
      <c r="K230">
        <f ca="1">IF(INDEX('App-txt'!$A:$A,J230+1)=K$1,J230+1,0)</f>
        <v>0</v>
      </c>
      <c r="L230">
        <f ca="1">IF(H230=0,J230,IF(LEN(INDEX('App-txt'!$C:$C,J230-1))&gt;LEN(INDEX('App-txt'!$C:$C,J230)),J230-1,J230))</f>
        <v>0</v>
      </c>
      <c r="M230">
        <f ca="1">IFERROR(SEARCH(M$1,INDEX('App-txt'!$A$1:$G$2000,$L230,3)),0)</f>
        <v>0</v>
      </c>
      <c r="N230">
        <f ca="1">IFERROR(SEARCH(N$1,INDEX('App-txt'!$A$1:$G$2000,$L230,3)),0)</f>
        <v>0</v>
      </c>
    </row>
    <row r="231" spans="1:14" x14ac:dyDescent="0.3">
      <c r="A231" s="17">
        <f t="shared" ca="1" si="35"/>
        <v>5</v>
      </c>
      <c r="B231" s="17">
        <f t="shared" ca="1" si="27"/>
        <v>8</v>
      </c>
      <c r="C231" s="17">
        <f t="shared" ca="1" si="28"/>
        <v>0</v>
      </c>
      <c r="D231" s="17">
        <f t="shared" ca="1" si="29"/>
        <v>1</v>
      </c>
      <c r="E231" s="17">
        <f t="shared" ca="1" si="30"/>
        <v>8</v>
      </c>
      <c r="F231" s="16">
        <f t="shared" ca="1" si="31"/>
        <v>0</v>
      </c>
      <c r="G231">
        <f t="shared" ca="1" si="32"/>
        <v>0</v>
      </c>
      <c r="H231">
        <f t="shared" ref="H231:H249" ca="1" si="36">IF(OR(G231=0,G231=C231-1),0,G231+1)</f>
        <v>0</v>
      </c>
      <c r="I231">
        <f ca="1">IF(IFERROR(AND(H231=0,INDEX('App-txt'!$C:$C,L231)=INDEX('App-txt'!$C:$C,L230)),FALSE),0,L231)</f>
        <v>0</v>
      </c>
      <c r="J231">
        <f t="shared" ref="J231:J249" ca="1" si="37">IF(D231=D230,K230,H231)+IF(C231-MAX(G230:K230)&lt;=1,0,1)</f>
        <v>0</v>
      </c>
      <c r="K231">
        <f ca="1">IF(INDEX('App-txt'!$A:$A,J231+1)=K$1,J231+1,0)</f>
        <v>0</v>
      </c>
      <c r="L231">
        <f ca="1">IF(H231=0,J231,IF(LEN(INDEX('App-txt'!$C:$C,J231-1))&gt;LEN(INDEX('App-txt'!$C:$C,J231)),J231-1,J231))</f>
        <v>0</v>
      </c>
      <c r="M231">
        <f ca="1">IFERROR(SEARCH(M$1,INDEX('App-txt'!$A$1:$G$2000,$L231,3)),0)</f>
        <v>0</v>
      </c>
      <c r="N231">
        <f ca="1">IFERROR(SEARCH(N$1,INDEX('App-txt'!$A$1:$G$2000,$L231,3)),0)</f>
        <v>0</v>
      </c>
    </row>
    <row r="232" spans="1:14" x14ac:dyDescent="0.3">
      <c r="A232" s="17">
        <f t="shared" ca="1" si="35"/>
        <v>5</v>
      </c>
      <c r="B232" s="17">
        <f t="shared" ca="1" si="27"/>
        <v>8</v>
      </c>
      <c r="C232" s="17">
        <f t="shared" ca="1" si="28"/>
        <v>0</v>
      </c>
      <c r="D232" s="17">
        <f t="shared" ca="1" si="29"/>
        <v>1</v>
      </c>
      <c r="E232" s="17">
        <f t="shared" ca="1" si="30"/>
        <v>8</v>
      </c>
      <c r="F232" s="16">
        <f t="shared" ca="1" si="31"/>
        <v>0</v>
      </c>
      <c r="G232">
        <f t="shared" ca="1" si="32"/>
        <v>0</v>
      </c>
      <c r="H232">
        <f t="shared" ca="1" si="36"/>
        <v>0</v>
      </c>
      <c r="I232">
        <f ca="1">IF(IFERROR(AND(H232=0,INDEX('App-txt'!$C:$C,L232)=INDEX('App-txt'!$C:$C,L231)),FALSE),0,L232)</f>
        <v>0</v>
      </c>
      <c r="J232">
        <f t="shared" ca="1" si="37"/>
        <v>0</v>
      </c>
      <c r="K232">
        <f ca="1">IF(INDEX('App-txt'!$A:$A,J232+1)=K$1,J232+1,0)</f>
        <v>0</v>
      </c>
      <c r="L232">
        <f ca="1">IF(H232=0,J232,IF(LEN(INDEX('App-txt'!$C:$C,J232-1))&gt;LEN(INDEX('App-txt'!$C:$C,J232)),J232-1,J232))</f>
        <v>0</v>
      </c>
      <c r="M232">
        <f ca="1">IFERROR(SEARCH(M$1,INDEX('App-txt'!$A$1:$G$2000,$L232,3)),0)</f>
        <v>0</v>
      </c>
      <c r="N232">
        <f ca="1">IFERROR(SEARCH(N$1,INDEX('App-txt'!$A$1:$G$2000,$L232,3)),0)</f>
        <v>0</v>
      </c>
    </row>
    <row r="233" spans="1:14" x14ac:dyDescent="0.3">
      <c r="A233" s="17">
        <f t="shared" ca="1" si="35"/>
        <v>5</v>
      </c>
      <c r="B233" s="17">
        <f t="shared" ca="1" si="27"/>
        <v>8</v>
      </c>
      <c r="C233" s="17">
        <f t="shared" ca="1" si="28"/>
        <v>0</v>
      </c>
      <c r="D233" s="17">
        <f t="shared" ca="1" si="29"/>
        <v>1</v>
      </c>
      <c r="E233" s="17">
        <f t="shared" ca="1" si="30"/>
        <v>8</v>
      </c>
      <c r="F233" s="16">
        <f t="shared" ca="1" si="31"/>
        <v>0</v>
      </c>
      <c r="G233">
        <f t="shared" ca="1" si="32"/>
        <v>0</v>
      </c>
      <c r="H233">
        <f t="shared" ca="1" si="36"/>
        <v>0</v>
      </c>
      <c r="I233">
        <f ca="1">IF(IFERROR(AND(H233=0,INDEX('App-txt'!$C:$C,L233)=INDEX('App-txt'!$C:$C,L232)),FALSE),0,L233)</f>
        <v>0</v>
      </c>
      <c r="J233">
        <f t="shared" ca="1" si="37"/>
        <v>0</v>
      </c>
      <c r="K233">
        <f ca="1">IF(INDEX('App-txt'!$A:$A,J233+1)=K$1,J233+1,0)</f>
        <v>0</v>
      </c>
      <c r="L233">
        <f ca="1">IF(H233=0,J233,IF(LEN(INDEX('App-txt'!$C:$C,J233-1))&gt;LEN(INDEX('App-txt'!$C:$C,J233)),J233-1,J233))</f>
        <v>0</v>
      </c>
      <c r="M233">
        <f ca="1">IFERROR(SEARCH(M$1,INDEX('App-txt'!$A$1:$G$2000,$L233,3)),0)</f>
        <v>0</v>
      </c>
      <c r="N233">
        <f ca="1">IFERROR(SEARCH(N$1,INDEX('App-txt'!$A$1:$G$2000,$L233,3)),0)</f>
        <v>0</v>
      </c>
    </row>
    <row r="234" spans="1:14" x14ac:dyDescent="0.3">
      <c r="A234" s="17">
        <f t="shared" ca="1" si="35"/>
        <v>5</v>
      </c>
      <c r="B234" s="17">
        <f t="shared" ca="1" si="27"/>
        <v>8</v>
      </c>
      <c r="C234" s="17">
        <f t="shared" ca="1" si="28"/>
        <v>0</v>
      </c>
      <c r="D234" s="17">
        <f t="shared" ca="1" si="29"/>
        <v>1</v>
      </c>
      <c r="E234" s="17">
        <f t="shared" ca="1" si="30"/>
        <v>8</v>
      </c>
      <c r="F234" s="16">
        <f t="shared" ca="1" si="31"/>
        <v>0</v>
      </c>
      <c r="G234">
        <f t="shared" ca="1" si="32"/>
        <v>0</v>
      </c>
      <c r="H234">
        <f t="shared" ca="1" si="36"/>
        <v>0</v>
      </c>
      <c r="I234">
        <f ca="1">IF(IFERROR(AND(H234=0,INDEX('App-txt'!$C:$C,L234)=INDEX('App-txt'!$C:$C,L233)),FALSE),0,L234)</f>
        <v>0</v>
      </c>
      <c r="J234">
        <f t="shared" ca="1" si="37"/>
        <v>0</v>
      </c>
      <c r="K234">
        <f ca="1">IF(INDEX('App-txt'!$A:$A,J234+1)=K$1,J234+1,0)</f>
        <v>0</v>
      </c>
      <c r="L234">
        <f ca="1">IF(H234=0,J234,IF(LEN(INDEX('App-txt'!$C:$C,J234-1))&gt;LEN(INDEX('App-txt'!$C:$C,J234)),J234-1,J234))</f>
        <v>0</v>
      </c>
      <c r="M234">
        <f ca="1">IFERROR(SEARCH(M$1,INDEX('App-txt'!$A$1:$G$2000,$L234,3)),0)</f>
        <v>0</v>
      </c>
      <c r="N234">
        <f ca="1">IFERROR(SEARCH(N$1,INDEX('App-txt'!$A$1:$G$2000,$L234,3)),0)</f>
        <v>0</v>
      </c>
    </row>
    <row r="235" spans="1:14" x14ac:dyDescent="0.3">
      <c r="A235" s="17">
        <f t="shared" ca="1" si="35"/>
        <v>5</v>
      </c>
      <c r="B235" s="17">
        <f t="shared" ca="1" si="27"/>
        <v>8</v>
      </c>
      <c r="C235" s="17">
        <f t="shared" ca="1" si="28"/>
        <v>0</v>
      </c>
      <c r="D235" s="17">
        <f t="shared" ca="1" si="29"/>
        <v>1</v>
      </c>
      <c r="E235" s="17">
        <f t="shared" ca="1" si="30"/>
        <v>8</v>
      </c>
      <c r="F235" s="16">
        <f t="shared" ca="1" si="31"/>
        <v>0</v>
      </c>
      <c r="G235">
        <f t="shared" ca="1" si="32"/>
        <v>0</v>
      </c>
      <c r="H235">
        <f t="shared" ca="1" si="36"/>
        <v>0</v>
      </c>
      <c r="I235">
        <f ca="1">IF(IFERROR(AND(H235=0,INDEX('App-txt'!$C:$C,L235)=INDEX('App-txt'!$C:$C,L234)),FALSE),0,L235)</f>
        <v>0</v>
      </c>
      <c r="J235">
        <f t="shared" ca="1" si="37"/>
        <v>0</v>
      </c>
      <c r="K235">
        <f ca="1">IF(INDEX('App-txt'!$A:$A,J235+1)=K$1,J235+1,0)</f>
        <v>0</v>
      </c>
      <c r="L235">
        <f ca="1">IF(H235=0,J235,IF(LEN(INDEX('App-txt'!$C:$C,J235-1))&gt;LEN(INDEX('App-txt'!$C:$C,J235)),J235-1,J235))</f>
        <v>0</v>
      </c>
      <c r="M235">
        <f ca="1">IFERROR(SEARCH(M$1,INDEX('App-txt'!$A$1:$G$2000,$L235,3)),0)</f>
        <v>0</v>
      </c>
      <c r="N235">
        <f ca="1">IFERROR(SEARCH(N$1,INDEX('App-txt'!$A$1:$G$2000,$L235,3)),0)</f>
        <v>0</v>
      </c>
    </row>
    <row r="236" spans="1:14" x14ac:dyDescent="0.3">
      <c r="A236" s="17">
        <f t="shared" ca="1" si="35"/>
        <v>5</v>
      </c>
      <c r="B236" s="17">
        <f t="shared" ca="1" si="27"/>
        <v>8</v>
      </c>
      <c r="C236" s="17">
        <f t="shared" ca="1" si="28"/>
        <v>0</v>
      </c>
      <c r="D236" s="17">
        <f t="shared" ca="1" si="29"/>
        <v>1</v>
      </c>
      <c r="E236" s="17">
        <f t="shared" ca="1" si="30"/>
        <v>8</v>
      </c>
      <c r="F236" s="16">
        <f t="shared" ca="1" si="31"/>
        <v>0</v>
      </c>
      <c r="G236">
        <f t="shared" ca="1" si="32"/>
        <v>0</v>
      </c>
      <c r="H236">
        <f t="shared" ca="1" si="36"/>
        <v>0</v>
      </c>
      <c r="I236">
        <f ca="1">IF(IFERROR(AND(H236=0,INDEX('App-txt'!$C:$C,L236)=INDEX('App-txt'!$C:$C,L235)),FALSE),0,L236)</f>
        <v>0</v>
      </c>
      <c r="J236">
        <f t="shared" ca="1" si="37"/>
        <v>0</v>
      </c>
      <c r="K236">
        <f ca="1">IF(INDEX('App-txt'!$A:$A,J236+1)=K$1,J236+1,0)</f>
        <v>0</v>
      </c>
      <c r="L236">
        <f ca="1">IF(H236=0,J236,IF(LEN(INDEX('App-txt'!$C:$C,J236-1))&gt;LEN(INDEX('App-txt'!$C:$C,J236)),J236-1,J236))</f>
        <v>0</v>
      </c>
      <c r="M236">
        <f ca="1">IFERROR(SEARCH(M$1,INDEX('App-txt'!$A$1:$G$2000,$L236,3)),0)</f>
        <v>0</v>
      </c>
      <c r="N236">
        <f ca="1">IFERROR(SEARCH(N$1,INDEX('App-txt'!$A$1:$G$2000,$L236,3)),0)</f>
        <v>0</v>
      </c>
    </row>
    <row r="237" spans="1:14" x14ac:dyDescent="0.3">
      <c r="A237" s="17">
        <f t="shared" ca="1" si="35"/>
        <v>5</v>
      </c>
      <c r="B237" s="17">
        <f t="shared" ca="1" si="27"/>
        <v>8</v>
      </c>
      <c r="C237" s="17">
        <f t="shared" ca="1" si="28"/>
        <v>0</v>
      </c>
      <c r="D237" s="17">
        <f t="shared" ca="1" si="29"/>
        <v>1</v>
      </c>
      <c r="E237" s="17">
        <f t="shared" ca="1" si="30"/>
        <v>8</v>
      </c>
      <c r="F237" s="16">
        <f t="shared" ca="1" si="31"/>
        <v>0</v>
      </c>
      <c r="G237">
        <f t="shared" ca="1" si="32"/>
        <v>0</v>
      </c>
      <c r="H237">
        <f t="shared" ca="1" si="36"/>
        <v>0</v>
      </c>
      <c r="I237">
        <f ca="1">IF(IFERROR(AND(H237=0,INDEX('App-txt'!$C:$C,L237)=INDEX('App-txt'!$C:$C,L236)),FALSE),0,L237)</f>
        <v>0</v>
      </c>
      <c r="J237">
        <f t="shared" ca="1" si="37"/>
        <v>0</v>
      </c>
      <c r="K237">
        <f ca="1">IF(INDEX('App-txt'!$A:$A,J237+1)=K$1,J237+1,0)</f>
        <v>0</v>
      </c>
      <c r="L237">
        <f ca="1">IF(H237=0,J237,IF(LEN(INDEX('App-txt'!$C:$C,J237-1))&gt;LEN(INDEX('App-txt'!$C:$C,J237)),J237-1,J237))</f>
        <v>0</v>
      </c>
      <c r="M237">
        <f ca="1">IFERROR(SEARCH(M$1,INDEX('App-txt'!$A$1:$G$2000,$L237,3)),0)</f>
        <v>0</v>
      </c>
      <c r="N237">
        <f ca="1">IFERROR(SEARCH(N$1,INDEX('App-txt'!$A$1:$G$2000,$L237,3)),0)</f>
        <v>0</v>
      </c>
    </row>
    <row r="238" spans="1:14" x14ac:dyDescent="0.3">
      <c r="A238" s="17">
        <f t="shared" ca="1" si="35"/>
        <v>5</v>
      </c>
      <c r="B238" s="17">
        <f t="shared" ca="1" si="27"/>
        <v>8</v>
      </c>
      <c r="C238" s="17">
        <f t="shared" ca="1" si="28"/>
        <v>0</v>
      </c>
      <c r="D238" s="17">
        <f t="shared" ca="1" si="29"/>
        <v>1</v>
      </c>
      <c r="E238" s="17">
        <f t="shared" ca="1" si="30"/>
        <v>8</v>
      </c>
      <c r="F238" s="16">
        <f t="shared" ca="1" si="31"/>
        <v>0</v>
      </c>
      <c r="G238">
        <f t="shared" ca="1" si="32"/>
        <v>0</v>
      </c>
      <c r="H238">
        <f t="shared" ca="1" si="36"/>
        <v>0</v>
      </c>
      <c r="I238">
        <f ca="1">IF(IFERROR(AND(H238=0,INDEX('App-txt'!$C:$C,L238)=INDEX('App-txt'!$C:$C,L237)),FALSE),0,L238)</f>
        <v>0</v>
      </c>
      <c r="J238">
        <f t="shared" ca="1" si="37"/>
        <v>0</v>
      </c>
      <c r="K238">
        <f ca="1">IF(INDEX('App-txt'!$A:$A,J238+1)=K$1,J238+1,0)</f>
        <v>0</v>
      </c>
      <c r="L238">
        <f ca="1">IF(H238=0,J238,IF(LEN(INDEX('App-txt'!$C:$C,J238-1))&gt;LEN(INDEX('App-txt'!$C:$C,J238)),J238-1,J238))</f>
        <v>0</v>
      </c>
      <c r="M238">
        <f ca="1">IFERROR(SEARCH(M$1,INDEX('App-txt'!$A$1:$G$2000,$L238,3)),0)</f>
        <v>0</v>
      </c>
      <c r="N238">
        <f ca="1">IFERROR(SEARCH(N$1,INDEX('App-txt'!$A$1:$G$2000,$L238,3)),0)</f>
        <v>0</v>
      </c>
    </row>
    <row r="239" spans="1:14" x14ac:dyDescent="0.3">
      <c r="A239" s="17">
        <f t="shared" ca="1" si="35"/>
        <v>5</v>
      </c>
      <c r="B239" s="17">
        <f t="shared" ca="1" si="27"/>
        <v>8</v>
      </c>
      <c r="C239" s="17">
        <f t="shared" ca="1" si="28"/>
        <v>0</v>
      </c>
      <c r="D239" s="17">
        <f t="shared" ca="1" si="29"/>
        <v>1</v>
      </c>
      <c r="E239" s="17">
        <f t="shared" ca="1" si="30"/>
        <v>8</v>
      </c>
      <c r="F239" s="16">
        <f t="shared" ca="1" si="31"/>
        <v>0</v>
      </c>
      <c r="G239">
        <f t="shared" ca="1" si="32"/>
        <v>0</v>
      </c>
      <c r="H239">
        <f t="shared" ca="1" si="36"/>
        <v>0</v>
      </c>
      <c r="I239">
        <f ca="1">IF(IFERROR(AND(H239=0,INDEX('App-txt'!$C:$C,L239)=INDEX('App-txt'!$C:$C,L238)),FALSE),0,L239)</f>
        <v>0</v>
      </c>
      <c r="J239">
        <f t="shared" ca="1" si="37"/>
        <v>0</v>
      </c>
      <c r="K239">
        <f ca="1">IF(INDEX('App-txt'!$A:$A,J239+1)=K$1,J239+1,0)</f>
        <v>0</v>
      </c>
      <c r="L239">
        <f ca="1">IF(H239=0,J239,IF(LEN(INDEX('App-txt'!$C:$C,J239-1))&gt;LEN(INDEX('App-txt'!$C:$C,J239)),J239-1,J239))</f>
        <v>0</v>
      </c>
      <c r="M239">
        <f ca="1">IFERROR(SEARCH(M$1,INDEX('App-txt'!$A$1:$G$2000,$L239,3)),0)</f>
        <v>0</v>
      </c>
      <c r="N239">
        <f ca="1">IFERROR(SEARCH(N$1,INDEX('App-txt'!$A$1:$G$2000,$L239,3)),0)</f>
        <v>0</v>
      </c>
    </row>
    <row r="240" spans="1:14" x14ac:dyDescent="0.3">
      <c r="A240" s="17">
        <f t="shared" ca="1" si="35"/>
        <v>5</v>
      </c>
      <c r="B240" s="17">
        <f t="shared" ca="1" si="27"/>
        <v>8</v>
      </c>
      <c r="C240" s="17">
        <f t="shared" ca="1" si="28"/>
        <v>0</v>
      </c>
      <c r="D240" s="17">
        <f t="shared" ca="1" si="29"/>
        <v>1</v>
      </c>
      <c r="E240" s="17">
        <f t="shared" ca="1" si="30"/>
        <v>8</v>
      </c>
      <c r="F240" s="16">
        <f t="shared" ca="1" si="31"/>
        <v>0</v>
      </c>
      <c r="G240">
        <f t="shared" ca="1" si="32"/>
        <v>0</v>
      </c>
      <c r="H240">
        <f t="shared" ca="1" si="36"/>
        <v>0</v>
      </c>
      <c r="I240">
        <f ca="1">IF(IFERROR(AND(H240=0,INDEX('App-txt'!$C:$C,L240)=INDEX('App-txt'!$C:$C,L239)),FALSE),0,L240)</f>
        <v>0</v>
      </c>
      <c r="J240">
        <f t="shared" ca="1" si="37"/>
        <v>0</v>
      </c>
      <c r="K240">
        <f ca="1">IF(INDEX('App-txt'!$A:$A,J240+1)=K$1,J240+1,0)</f>
        <v>0</v>
      </c>
      <c r="L240">
        <f ca="1">IF(H240=0,J240,IF(LEN(INDEX('App-txt'!$C:$C,J240-1))&gt;LEN(INDEX('App-txt'!$C:$C,J240)),J240-1,J240))</f>
        <v>0</v>
      </c>
      <c r="M240">
        <f ca="1">IFERROR(SEARCH(M$1,INDEX('App-txt'!$A$1:$G$2000,$L240,3)),0)</f>
        <v>0</v>
      </c>
      <c r="N240">
        <f ca="1">IFERROR(SEARCH(N$1,INDEX('App-txt'!$A$1:$G$2000,$L240,3)),0)</f>
        <v>0</v>
      </c>
    </row>
    <row r="241" spans="1:14" x14ac:dyDescent="0.3">
      <c r="A241" s="17">
        <f t="shared" ca="1" si="35"/>
        <v>5</v>
      </c>
      <c r="B241" s="17">
        <f t="shared" ca="1" si="27"/>
        <v>8</v>
      </c>
      <c r="C241" s="17">
        <f t="shared" ca="1" si="28"/>
        <v>0</v>
      </c>
      <c r="D241" s="17">
        <f t="shared" ca="1" si="29"/>
        <v>1</v>
      </c>
      <c r="E241" s="17">
        <f t="shared" ca="1" si="30"/>
        <v>8</v>
      </c>
      <c r="F241" s="16">
        <f t="shared" ca="1" si="31"/>
        <v>0</v>
      </c>
      <c r="G241">
        <f t="shared" ca="1" si="32"/>
        <v>0</v>
      </c>
      <c r="H241">
        <f t="shared" ca="1" si="36"/>
        <v>0</v>
      </c>
      <c r="I241">
        <f ca="1">IF(IFERROR(AND(H241=0,INDEX('App-txt'!$C:$C,L241)=INDEX('App-txt'!$C:$C,L240)),FALSE),0,L241)</f>
        <v>0</v>
      </c>
      <c r="J241">
        <f t="shared" ca="1" si="37"/>
        <v>0</v>
      </c>
      <c r="K241">
        <f ca="1">IF(INDEX('App-txt'!$A:$A,J241+1)=K$1,J241+1,0)</f>
        <v>0</v>
      </c>
      <c r="L241">
        <f ca="1">IF(H241=0,J241,IF(LEN(INDEX('App-txt'!$C:$C,J241-1))&gt;LEN(INDEX('App-txt'!$C:$C,J241)),J241-1,J241))</f>
        <v>0</v>
      </c>
      <c r="M241">
        <f ca="1">IFERROR(SEARCH(M$1,INDEX('App-txt'!$A$1:$G$2000,$L241,3)),0)</f>
        <v>0</v>
      </c>
      <c r="N241">
        <f ca="1">IFERROR(SEARCH(N$1,INDEX('App-txt'!$A$1:$G$2000,$L241,3)),0)</f>
        <v>0</v>
      </c>
    </row>
    <row r="242" spans="1:14" x14ac:dyDescent="0.3">
      <c r="A242" s="17">
        <f t="shared" ca="1" si="35"/>
        <v>5</v>
      </c>
      <c r="B242" s="17">
        <f t="shared" ca="1" si="27"/>
        <v>8</v>
      </c>
      <c r="C242" s="17">
        <f t="shared" ca="1" si="28"/>
        <v>0</v>
      </c>
      <c r="D242" s="17">
        <f t="shared" ca="1" si="29"/>
        <v>1</v>
      </c>
      <c r="E242" s="17">
        <f t="shared" ca="1" si="30"/>
        <v>8</v>
      </c>
      <c r="F242" s="16">
        <f t="shared" ca="1" si="31"/>
        <v>0</v>
      </c>
      <c r="G242">
        <f t="shared" ca="1" si="32"/>
        <v>0</v>
      </c>
      <c r="H242">
        <f t="shared" ca="1" si="36"/>
        <v>0</v>
      </c>
      <c r="I242">
        <f ca="1">IF(IFERROR(AND(H242=0,INDEX('App-txt'!$C:$C,L242)=INDEX('App-txt'!$C:$C,L241)),FALSE),0,L242)</f>
        <v>0</v>
      </c>
      <c r="J242">
        <f t="shared" ca="1" si="37"/>
        <v>0</v>
      </c>
      <c r="K242">
        <f ca="1">IF(INDEX('App-txt'!$A:$A,J242+1)=K$1,J242+1,0)</f>
        <v>0</v>
      </c>
      <c r="L242">
        <f ca="1">IF(H242=0,J242,IF(LEN(INDEX('App-txt'!$C:$C,J242-1))&gt;LEN(INDEX('App-txt'!$C:$C,J242)),J242-1,J242))</f>
        <v>0</v>
      </c>
      <c r="M242">
        <f ca="1">IFERROR(SEARCH(M$1,INDEX('App-txt'!$A$1:$G$2000,$L242,3)),0)</f>
        <v>0</v>
      </c>
      <c r="N242">
        <f ca="1">IFERROR(SEARCH(N$1,INDEX('App-txt'!$A$1:$G$2000,$L242,3)),0)</f>
        <v>0</v>
      </c>
    </row>
    <row r="243" spans="1:14" x14ac:dyDescent="0.3">
      <c r="A243" s="17">
        <f t="shared" ca="1" si="35"/>
        <v>5</v>
      </c>
      <c r="B243" s="17">
        <f t="shared" ca="1" si="27"/>
        <v>8</v>
      </c>
      <c r="C243" s="17">
        <f t="shared" ca="1" si="28"/>
        <v>0</v>
      </c>
      <c r="D243" s="17">
        <f t="shared" ca="1" si="29"/>
        <v>1</v>
      </c>
      <c r="E243" s="17">
        <f t="shared" ca="1" si="30"/>
        <v>8</v>
      </c>
      <c r="F243" s="16">
        <f t="shared" ca="1" si="31"/>
        <v>0</v>
      </c>
      <c r="G243">
        <f t="shared" ca="1" si="32"/>
        <v>0</v>
      </c>
      <c r="H243">
        <f t="shared" ca="1" si="36"/>
        <v>0</v>
      </c>
      <c r="I243">
        <f ca="1">IF(IFERROR(AND(H243=0,INDEX('App-txt'!$C:$C,L243)=INDEX('App-txt'!$C:$C,L242)),FALSE),0,L243)</f>
        <v>0</v>
      </c>
      <c r="J243">
        <f t="shared" ca="1" si="37"/>
        <v>0</v>
      </c>
      <c r="K243">
        <f ca="1">IF(INDEX('App-txt'!$A:$A,J243+1)=K$1,J243+1,0)</f>
        <v>0</v>
      </c>
      <c r="L243">
        <f ca="1">IF(H243=0,J243,IF(LEN(INDEX('App-txt'!$C:$C,J243-1))&gt;LEN(INDEX('App-txt'!$C:$C,J243)),J243-1,J243))</f>
        <v>0</v>
      </c>
      <c r="M243">
        <f ca="1">IFERROR(SEARCH(M$1,INDEX('App-txt'!$A$1:$G$2000,$L243,3)),0)</f>
        <v>0</v>
      </c>
      <c r="N243">
        <f ca="1">IFERROR(SEARCH(N$1,INDEX('App-txt'!$A$1:$G$2000,$L243,3)),0)</f>
        <v>0</v>
      </c>
    </row>
    <row r="244" spans="1:14" x14ac:dyDescent="0.3">
      <c r="A244" s="17">
        <f t="shared" ca="1" si="35"/>
        <v>5</v>
      </c>
      <c r="B244" s="17">
        <f t="shared" ca="1" si="27"/>
        <v>8</v>
      </c>
      <c r="C244" s="17">
        <f t="shared" ca="1" si="28"/>
        <v>0</v>
      </c>
      <c r="D244" s="17">
        <f t="shared" ca="1" si="29"/>
        <v>1</v>
      </c>
      <c r="E244" s="17">
        <f t="shared" ca="1" si="30"/>
        <v>8</v>
      </c>
      <c r="F244" s="16">
        <f t="shared" ca="1" si="31"/>
        <v>0</v>
      </c>
      <c r="G244">
        <f t="shared" ca="1" si="32"/>
        <v>0</v>
      </c>
      <c r="H244">
        <f t="shared" ca="1" si="36"/>
        <v>0</v>
      </c>
      <c r="I244">
        <f ca="1">IF(IFERROR(AND(H244=0,INDEX('App-txt'!$C:$C,L244)=INDEX('App-txt'!$C:$C,L243)),FALSE),0,L244)</f>
        <v>0</v>
      </c>
      <c r="J244">
        <f t="shared" ca="1" si="37"/>
        <v>0</v>
      </c>
      <c r="K244">
        <f ca="1">IF(INDEX('App-txt'!$A:$A,J244+1)=K$1,J244+1,0)</f>
        <v>0</v>
      </c>
      <c r="L244">
        <f ca="1">IF(H244=0,J244,IF(LEN(INDEX('App-txt'!$C:$C,J244-1))&gt;LEN(INDEX('App-txt'!$C:$C,J244)),J244-1,J244))</f>
        <v>0</v>
      </c>
      <c r="M244">
        <f ca="1">IFERROR(SEARCH(M$1,INDEX('App-txt'!$A$1:$G$2000,$L244,3)),0)</f>
        <v>0</v>
      </c>
      <c r="N244">
        <f ca="1">IFERROR(SEARCH(N$1,INDEX('App-txt'!$A$1:$G$2000,$L244,3)),0)</f>
        <v>0</v>
      </c>
    </row>
    <row r="245" spans="1:14" x14ac:dyDescent="0.3">
      <c r="A245" s="17">
        <f t="shared" ca="1" si="35"/>
        <v>5</v>
      </c>
      <c r="B245" s="17">
        <f t="shared" ca="1" si="27"/>
        <v>8</v>
      </c>
      <c r="C245" s="17">
        <f t="shared" ca="1" si="28"/>
        <v>0</v>
      </c>
      <c r="D245" s="17">
        <f t="shared" ca="1" si="29"/>
        <v>1</v>
      </c>
      <c r="E245" s="17">
        <f t="shared" ca="1" si="30"/>
        <v>8</v>
      </c>
      <c r="F245" s="16">
        <f t="shared" ca="1" si="31"/>
        <v>0</v>
      </c>
      <c r="G245">
        <f t="shared" ca="1" si="32"/>
        <v>0</v>
      </c>
      <c r="H245">
        <f t="shared" ca="1" si="36"/>
        <v>0</v>
      </c>
      <c r="I245">
        <f ca="1">IF(IFERROR(AND(H245=0,INDEX('App-txt'!$C:$C,L245)=INDEX('App-txt'!$C:$C,L244)),FALSE),0,L245)</f>
        <v>0</v>
      </c>
      <c r="J245">
        <f t="shared" ca="1" si="37"/>
        <v>0</v>
      </c>
      <c r="K245">
        <f ca="1">IF(INDEX('App-txt'!$A:$A,J245+1)=K$1,J245+1,0)</f>
        <v>0</v>
      </c>
      <c r="L245">
        <f ca="1">IF(H245=0,J245,IF(LEN(INDEX('App-txt'!$C:$C,J245-1))&gt;LEN(INDEX('App-txt'!$C:$C,J245)),J245-1,J245))</f>
        <v>0</v>
      </c>
      <c r="M245">
        <f ca="1">IFERROR(SEARCH(M$1,INDEX('App-txt'!$A$1:$G$2000,$L245,3)),0)</f>
        <v>0</v>
      </c>
      <c r="N245">
        <f ca="1">IFERROR(SEARCH(N$1,INDEX('App-txt'!$A$1:$G$2000,$L245,3)),0)</f>
        <v>0</v>
      </c>
    </row>
    <row r="246" spans="1:14" x14ac:dyDescent="0.3">
      <c r="A246" s="17">
        <f t="shared" ca="1" si="35"/>
        <v>5</v>
      </c>
      <c r="B246" s="17">
        <f t="shared" ca="1" si="27"/>
        <v>8</v>
      </c>
      <c r="C246" s="17">
        <f t="shared" ca="1" si="28"/>
        <v>0</v>
      </c>
      <c r="D246" s="17">
        <f t="shared" ca="1" si="29"/>
        <v>1</v>
      </c>
      <c r="E246" s="17">
        <f t="shared" ca="1" si="30"/>
        <v>8</v>
      </c>
      <c r="F246" s="16">
        <f t="shared" ca="1" si="31"/>
        <v>0</v>
      </c>
      <c r="G246">
        <f t="shared" ca="1" si="32"/>
        <v>0</v>
      </c>
      <c r="H246">
        <f t="shared" ca="1" si="36"/>
        <v>0</v>
      </c>
      <c r="I246">
        <f ca="1">IF(IFERROR(AND(H246=0,INDEX('App-txt'!$C:$C,L246)=INDEX('App-txt'!$C:$C,L245)),FALSE),0,L246)</f>
        <v>0</v>
      </c>
      <c r="J246">
        <f t="shared" ca="1" si="37"/>
        <v>0</v>
      </c>
      <c r="K246">
        <f ca="1">IF(INDEX('App-txt'!$A:$A,J246+1)=K$1,J246+1,0)</f>
        <v>0</v>
      </c>
      <c r="L246">
        <f ca="1">IF(H246=0,J246,IF(LEN(INDEX('App-txt'!$C:$C,J246-1))&gt;LEN(INDEX('App-txt'!$C:$C,J246)),J246-1,J246))</f>
        <v>0</v>
      </c>
      <c r="M246">
        <f ca="1">IFERROR(SEARCH(M$1,INDEX('App-txt'!$A$1:$G$2000,$L246,3)),0)</f>
        <v>0</v>
      </c>
      <c r="N246">
        <f ca="1">IFERROR(SEARCH(N$1,INDEX('App-txt'!$A$1:$G$2000,$L246,3)),0)</f>
        <v>0</v>
      </c>
    </row>
    <row r="247" spans="1:14" x14ac:dyDescent="0.3">
      <c r="A247" s="17">
        <f t="shared" ca="1" si="35"/>
        <v>5</v>
      </c>
      <c r="B247" s="17">
        <f t="shared" ca="1" si="27"/>
        <v>8</v>
      </c>
      <c r="C247" s="17">
        <f t="shared" ca="1" si="28"/>
        <v>0</v>
      </c>
      <c r="D247" s="17">
        <f t="shared" ca="1" si="29"/>
        <v>1</v>
      </c>
      <c r="E247" s="17">
        <f t="shared" ca="1" si="30"/>
        <v>8</v>
      </c>
      <c r="F247" s="16">
        <f t="shared" ca="1" si="31"/>
        <v>0</v>
      </c>
      <c r="G247">
        <f t="shared" ca="1" si="32"/>
        <v>0</v>
      </c>
      <c r="H247">
        <f t="shared" ca="1" si="36"/>
        <v>0</v>
      </c>
      <c r="I247">
        <f ca="1">IF(IFERROR(AND(H247=0,INDEX('App-txt'!$C:$C,L247)=INDEX('App-txt'!$C:$C,L246)),FALSE),0,L247)</f>
        <v>0</v>
      </c>
      <c r="J247">
        <f t="shared" ca="1" si="37"/>
        <v>0</v>
      </c>
      <c r="K247">
        <f ca="1">IF(INDEX('App-txt'!$A:$A,J247+1)=K$1,J247+1,0)</f>
        <v>0</v>
      </c>
      <c r="L247">
        <f ca="1">IF(H247=0,J247,IF(LEN(INDEX('App-txt'!$C:$C,J247-1))&gt;LEN(INDEX('App-txt'!$C:$C,J247)),J247-1,J247))</f>
        <v>0</v>
      </c>
      <c r="M247">
        <f ca="1">IFERROR(SEARCH(M$1,INDEX('App-txt'!$A$1:$G$2000,$L247,3)),0)</f>
        <v>0</v>
      </c>
      <c r="N247">
        <f ca="1">IFERROR(SEARCH(N$1,INDEX('App-txt'!$A$1:$G$2000,$L247,3)),0)</f>
        <v>0</v>
      </c>
    </row>
    <row r="248" spans="1:14" x14ac:dyDescent="0.3">
      <c r="A248" s="17">
        <f t="shared" ca="1" si="35"/>
        <v>5</v>
      </c>
      <c r="B248" s="17">
        <f t="shared" ca="1" si="27"/>
        <v>8</v>
      </c>
      <c r="C248" s="17">
        <f t="shared" ca="1" si="28"/>
        <v>0</v>
      </c>
      <c r="D248" s="17">
        <f t="shared" ca="1" si="29"/>
        <v>1</v>
      </c>
      <c r="E248" s="17">
        <f t="shared" ca="1" si="30"/>
        <v>8</v>
      </c>
      <c r="F248" s="16">
        <f t="shared" ca="1" si="31"/>
        <v>0</v>
      </c>
      <c r="G248">
        <f t="shared" ca="1" si="32"/>
        <v>0</v>
      </c>
      <c r="H248">
        <f t="shared" ca="1" si="36"/>
        <v>0</v>
      </c>
      <c r="I248">
        <f ca="1">IF(IFERROR(AND(H248=0,INDEX('App-txt'!$C:$C,L248)=INDEX('App-txt'!$C:$C,L247)),FALSE),0,L248)</f>
        <v>0</v>
      </c>
      <c r="J248">
        <f t="shared" ca="1" si="37"/>
        <v>0</v>
      </c>
      <c r="K248">
        <f ca="1">IF(INDEX('App-txt'!$A:$A,J248+1)=K$1,J248+1,0)</f>
        <v>0</v>
      </c>
      <c r="L248">
        <f ca="1">IF(H248=0,J248,IF(LEN(INDEX('App-txt'!$C:$C,J248-1))&gt;LEN(INDEX('App-txt'!$C:$C,J248)),J248-1,J248))</f>
        <v>0</v>
      </c>
      <c r="M248">
        <f ca="1">IFERROR(SEARCH(M$1,INDEX('App-txt'!$A$1:$G$2000,$L248,3)),0)</f>
        <v>0</v>
      </c>
      <c r="N248">
        <f ca="1">IFERROR(SEARCH(N$1,INDEX('App-txt'!$A$1:$G$2000,$L248,3)),0)</f>
        <v>0</v>
      </c>
    </row>
    <row r="249" spans="1:14" x14ac:dyDescent="0.3">
      <c r="A249" s="17">
        <f t="shared" ca="1" si="35"/>
        <v>5</v>
      </c>
      <c r="B249" s="17">
        <f t="shared" ca="1" si="27"/>
        <v>8</v>
      </c>
      <c r="C249" s="17">
        <f t="shared" ca="1" si="28"/>
        <v>0</v>
      </c>
      <c r="D249" s="17">
        <f t="shared" ca="1" si="29"/>
        <v>1</v>
      </c>
      <c r="E249" s="17">
        <f t="shared" ca="1" si="30"/>
        <v>8</v>
      </c>
      <c r="F249" s="16">
        <f t="shared" ca="1" si="31"/>
        <v>0</v>
      </c>
      <c r="G249">
        <f t="shared" ca="1" si="32"/>
        <v>0</v>
      </c>
      <c r="H249">
        <f t="shared" ca="1" si="36"/>
        <v>0</v>
      </c>
      <c r="I249">
        <f ca="1">IF(IFERROR(AND(H249=0,INDEX('App-txt'!$C:$C,L249)=INDEX('App-txt'!$C:$C,L248)),FALSE),0,L249)</f>
        <v>0</v>
      </c>
      <c r="J249">
        <f t="shared" ca="1" si="37"/>
        <v>0</v>
      </c>
      <c r="K249">
        <f ca="1">IF(INDEX('App-txt'!$A:$A,J249+1)=K$1,J249+1,0)</f>
        <v>0</v>
      </c>
      <c r="L249">
        <f ca="1">IF(H249=0,J249,IF(LEN(INDEX('App-txt'!$C:$C,J249-1))&gt;LEN(INDEX('App-txt'!$C:$C,J249)),J249-1,J249))</f>
        <v>0</v>
      </c>
      <c r="M249">
        <f ca="1">IFERROR(SEARCH(M$1,INDEX('App-txt'!$A$1:$G$2000,$L249,3)),0)</f>
        <v>0</v>
      </c>
      <c r="N249">
        <f ca="1">IFERROR(SEARCH(N$1,INDEX('App-txt'!$A$1:$G$2000,$L249,3)),0)</f>
        <v>0</v>
      </c>
    </row>
    <row r="250" spans="1:14" x14ac:dyDescent="0.3">
      <c r="A250" s="17">
        <f t="shared" ca="1" si="35"/>
        <v>5</v>
      </c>
      <c r="B250" s="17">
        <f t="shared" ca="1" si="27"/>
        <v>8</v>
      </c>
      <c r="C250" s="17">
        <f t="shared" ca="1" si="28"/>
        <v>0</v>
      </c>
      <c r="D250" s="17">
        <f t="shared" ca="1" si="29"/>
        <v>1</v>
      </c>
      <c r="E250" s="17">
        <f t="shared" ca="1" si="30"/>
        <v>8</v>
      </c>
      <c r="F250" s="16">
        <f t="shared" ca="1" si="31"/>
        <v>0</v>
      </c>
      <c r="G250">
        <f t="shared" ca="1" si="32"/>
        <v>0</v>
      </c>
      <c r="H250">
        <f t="shared" ref="H250:H257" ca="1" si="38">IF(OR(G250=0,G250=C250-1),0,G250+1)</f>
        <v>0</v>
      </c>
      <c r="I250">
        <f ca="1">IF(IFERROR(AND(H250=0,INDEX('App-txt'!$C:$C,L250)=INDEX('App-txt'!$C:$C,L249)),FALSE),0,L250)</f>
        <v>0</v>
      </c>
      <c r="J250">
        <f t="shared" ref="J250:J257" ca="1" si="39">IF(D250=D249,K249,H250)+IF(C250-MAX(G249:K249)&lt;=1,0,1)</f>
        <v>0</v>
      </c>
      <c r="K250">
        <f ca="1">IF(INDEX('App-txt'!$A:$A,J250+1)=K$1,J250+1,0)</f>
        <v>0</v>
      </c>
      <c r="L250">
        <f ca="1">IF(H250=0,J250,IF(LEN(INDEX('App-txt'!$C:$C,J250-1))&gt;LEN(INDEX('App-txt'!$C:$C,J250)),J250-1,J250))</f>
        <v>0</v>
      </c>
      <c r="M250">
        <f ca="1">IFERROR(SEARCH(M$1,INDEX('App-txt'!$A$1:$G$2000,$L250,3)),0)</f>
        <v>0</v>
      </c>
      <c r="N250">
        <f ca="1">IFERROR(SEARCH(N$1,INDEX('App-txt'!$A$1:$G$2000,$L250,3)),0)</f>
        <v>0</v>
      </c>
    </row>
    <row r="251" spans="1:14" x14ac:dyDescent="0.3">
      <c r="A251" s="17">
        <f t="shared" ca="1" si="35"/>
        <v>5</v>
      </c>
      <c r="B251" s="17">
        <f t="shared" ca="1" si="27"/>
        <v>8</v>
      </c>
      <c r="C251" s="17">
        <f t="shared" ca="1" si="28"/>
        <v>0</v>
      </c>
      <c r="D251" s="17">
        <f t="shared" ca="1" si="29"/>
        <v>1</v>
      </c>
      <c r="E251" s="17">
        <f t="shared" ca="1" si="30"/>
        <v>8</v>
      </c>
      <c r="F251" s="16">
        <f t="shared" ca="1" si="31"/>
        <v>0</v>
      </c>
      <c r="G251">
        <f t="shared" ca="1" si="32"/>
        <v>0</v>
      </c>
      <c r="H251">
        <f t="shared" ca="1" si="38"/>
        <v>0</v>
      </c>
      <c r="I251">
        <f ca="1">IF(IFERROR(AND(H251=0,INDEX('App-txt'!$C:$C,L251)=INDEX('App-txt'!$C:$C,L250)),FALSE),0,L251)</f>
        <v>0</v>
      </c>
      <c r="J251">
        <f t="shared" ca="1" si="39"/>
        <v>0</v>
      </c>
      <c r="K251">
        <f ca="1">IF(INDEX('App-txt'!$A:$A,J251+1)=K$1,J251+1,0)</f>
        <v>0</v>
      </c>
      <c r="L251">
        <f ca="1">IF(H251=0,J251,IF(LEN(INDEX('App-txt'!$C:$C,J251-1))&gt;LEN(INDEX('App-txt'!$C:$C,J251)),J251-1,J251))</f>
        <v>0</v>
      </c>
      <c r="M251">
        <f ca="1">IFERROR(SEARCH(M$1,INDEX('App-txt'!$A$1:$G$2000,$L251,3)),0)</f>
        <v>0</v>
      </c>
      <c r="N251">
        <f ca="1">IFERROR(SEARCH(N$1,INDEX('App-txt'!$A$1:$G$2000,$L251,3)),0)</f>
        <v>0</v>
      </c>
    </row>
    <row r="252" spans="1:14" x14ac:dyDescent="0.3">
      <c r="A252" s="17">
        <f t="shared" ca="1" si="35"/>
        <v>5</v>
      </c>
      <c r="B252" s="17">
        <f t="shared" ca="1" si="27"/>
        <v>8</v>
      </c>
      <c r="C252" s="17">
        <f t="shared" ca="1" si="28"/>
        <v>0</v>
      </c>
      <c r="D252" s="17">
        <f t="shared" ca="1" si="29"/>
        <v>1</v>
      </c>
      <c r="E252" s="17">
        <f t="shared" ca="1" si="30"/>
        <v>8</v>
      </c>
      <c r="F252" s="16">
        <f t="shared" ca="1" si="31"/>
        <v>0</v>
      </c>
      <c r="G252">
        <f t="shared" ca="1" si="32"/>
        <v>0</v>
      </c>
      <c r="H252">
        <f t="shared" ca="1" si="38"/>
        <v>0</v>
      </c>
      <c r="I252">
        <f ca="1">IF(IFERROR(AND(H252=0,INDEX('App-txt'!$C:$C,L252)=INDEX('App-txt'!$C:$C,L251)),FALSE),0,L252)</f>
        <v>0</v>
      </c>
      <c r="J252">
        <f t="shared" ca="1" si="39"/>
        <v>0</v>
      </c>
      <c r="K252">
        <f ca="1">IF(INDEX('App-txt'!$A:$A,J252+1)=K$1,J252+1,0)</f>
        <v>0</v>
      </c>
      <c r="L252">
        <f ca="1">IF(H252=0,J252,IF(LEN(INDEX('App-txt'!$C:$C,J252-1))&gt;LEN(INDEX('App-txt'!$C:$C,J252)),J252-1,J252))</f>
        <v>0</v>
      </c>
      <c r="M252">
        <f ca="1">IFERROR(SEARCH(M$1,INDEX('App-txt'!$A$1:$G$2000,$L252,3)),0)</f>
        <v>0</v>
      </c>
      <c r="N252">
        <f ca="1">IFERROR(SEARCH(N$1,INDEX('App-txt'!$A$1:$G$2000,$L252,3)),0)</f>
        <v>0</v>
      </c>
    </row>
    <row r="253" spans="1:14" x14ac:dyDescent="0.3">
      <c r="A253" s="17">
        <f t="shared" ca="1" si="35"/>
        <v>5</v>
      </c>
      <c r="B253" s="17">
        <f t="shared" ca="1" si="27"/>
        <v>8</v>
      </c>
      <c r="C253" s="17">
        <f t="shared" ca="1" si="28"/>
        <v>0</v>
      </c>
      <c r="D253" s="17">
        <f t="shared" ca="1" si="29"/>
        <v>1</v>
      </c>
      <c r="E253" s="17">
        <f t="shared" ca="1" si="30"/>
        <v>8</v>
      </c>
      <c r="F253" s="16">
        <f t="shared" ca="1" si="31"/>
        <v>0</v>
      </c>
      <c r="G253">
        <f t="shared" ca="1" si="32"/>
        <v>0</v>
      </c>
      <c r="H253">
        <f t="shared" ca="1" si="38"/>
        <v>0</v>
      </c>
      <c r="I253">
        <f ca="1">IF(IFERROR(AND(H253=0,INDEX('App-txt'!$C:$C,L253)=INDEX('App-txt'!$C:$C,L252)),FALSE),0,L253)</f>
        <v>0</v>
      </c>
      <c r="J253">
        <f t="shared" ca="1" si="39"/>
        <v>0</v>
      </c>
      <c r="K253">
        <f ca="1">IF(INDEX('App-txt'!$A:$A,J253+1)=K$1,J253+1,0)</f>
        <v>0</v>
      </c>
      <c r="L253">
        <f ca="1">IF(H253=0,J253,IF(LEN(INDEX('App-txt'!$C:$C,J253-1))&gt;LEN(INDEX('App-txt'!$C:$C,J253)),J253-1,J253))</f>
        <v>0</v>
      </c>
      <c r="M253">
        <f ca="1">IFERROR(SEARCH(M$1,INDEX('App-txt'!$A$1:$G$2000,$L253,3)),0)</f>
        <v>0</v>
      </c>
      <c r="N253">
        <f ca="1">IFERROR(SEARCH(N$1,INDEX('App-txt'!$A$1:$G$2000,$L253,3)),0)</f>
        <v>0</v>
      </c>
    </row>
    <row r="254" spans="1:14" x14ac:dyDescent="0.3">
      <c r="A254" s="17">
        <f t="shared" ca="1" si="35"/>
        <v>5</v>
      </c>
      <c r="B254" s="17">
        <f t="shared" ca="1" si="27"/>
        <v>8</v>
      </c>
      <c r="C254" s="17">
        <f t="shared" ca="1" si="28"/>
        <v>0</v>
      </c>
      <c r="D254" s="17">
        <f t="shared" ca="1" si="29"/>
        <v>1</v>
      </c>
      <c r="E254" s="17">
        <f t="shared" ca="1" si="30"/>
        <v>8</v>
      </c>
      <c r="F254" s="16">
        <f t="shared" ca="1" si="31"/>
        <v>0</v>
      </c>
      <c r="G254">
        <f t="shared" ca="1" si="32"/>
        <v>0</v>
      </c>
      <c r="H254">
        <f t="shared" ca="1" si="38"/>
        <v>0</v>
      </c>
      <c r="I254">
        <f ca="1">IF(IFERROR(AND(H254=0,INDEX('App-txt'!$C:$C,L254)=INDEX('App-txt'!$C:$C,L253)),FALSE),0,L254)</f>
        <v>0</v>
      </c>
      <c r="J254">
        <f t="shared" ca="1" si="39"/>
        <v>0</v>
      </c>
      <c r="K254">
        <f ca="1">IF(INDEX('App-txt'!$A:$A,J254+1)=K$1,J254+1,0)</f>
        <v>0</v>
      </c>
      <c r="L254">
        <f ca="1">IF(H254=0,J254,IF(LEN(INDEX('App-txt'!$C:$C,J254-1))&gt;LEN(INDEX('App-txt'!$C:$C,J254)),J254-1,J254))</f>
        <v>0</v>
      </c>
      <c r="M254">
        <f ca="1">IFERROR(SEARCH(M$1,INDEX('App-txt'!$A$1:$G$2000,$L254,3)),0)</f>
        <v>0</v>
      </c>
      <c r="N254">
        <f ca="1">IFERROR(SEARCH(N$1,INDEX('App-txt'!$A$1:$G$2000,$L254,3)),0)</f>
        <v>0</v>
      </c>
    </row>
    <row r="255" spans="1:14" x14ac:dyDescent="0.3">
      <c r="A255" s="17">
        <f t="shared" ca="1" si="35"/>
        <v>5</v>
      </c>
      <c r="B255" s="17">
        <f t="shared" ca="1" si="27"/>
        <v>8</v>
      </c>
      <c r="C255" s="17">
        <f t="shared" ca="1" si="28"/>
        <v>0</v>
      </c>
      <c r="D255" s="17">
        <f t="shared" ca="1" si="29"/>
        <v>1</v>
      </c>
      <c r="E255" s="17">
        <f t="shared" ca="1" si="30"/>
        <v>8</v>
      </c>
      <c r="F255" s="16">
        <f t="shared" ca="1" si="31"/>
        <v>0</v>
      </c>
      <c r="G255">
        <f t="shared" ca="1" si="32"/>
        <v>0</v>
      </c>
      <c r="H255">
        <f t="shared" ca="1" si="38"/>
        <v>0</v>
      </c>
      <c r="I255">
        <f ca="1">IF(IFERROR(AND(H255=0,INDEX('App-txt'!$C:$C,L255)=INDEX('App-txt'!$C:$C,L254)),FALSE),0,L255)</f>
        <v>0</v>
      </c>
      <c r="J255">
        <f t="shared" ca="1" si="39"/>
        <v>0</v>
      </c>
      <c r="K255">
        <f ca="1">IF(INDEX('App-txt'!$A:$A,J255+1)=K$1,J255+1,0)</f>
        <v>0</v>
      </c>
      <c r="L255">
        <f ca="1">IF(H255=0,J255,IF(LEN(INDEX('App-txt'!$C:$C,J255-1))&gt;LEN(INDEX('App-txt'!$C:$C,J255)),J255-1,J255))</f>
        <v>0</v>
      </c>
      <c r="M255">
        <f ca="1">IFERROR(SEARCH(M$1,INDEX('App-txt'!$A$1:$G$2000,$L255,3)),0)</f>
        <v>0</v>
      </c>
      <c r="N255">
        <f ca="1">IFERROR(SEARCH(N$1,INDEX('App-txt'!$A$1:$G$2000,$L255,3)),0)</f>
        <v>0</v>
      </c>
    </row>
    <row r="256" spans="1:14" x14ac:dyDescent="0.3">
      <c r="A256" s="17">
        <f t="shared" ca="1" si="35"/>
        <v>5</v>
      </c>
      <c r="B256" s="17">
        <f t="shared" ca="1" si="27"/>
        <v>8</v>
      </c>
      <c r="C256" s="17">
        <f t="shared" ca="1" si="28"/>
        <v>0</v>
      </c>
      <c r="D256" s="17">
        <f t="shared" ca="1" si="29"/>
        <v>1</v>
      </c>
      <c r="E256" s="17">
        <f t="shared" ca="1" si="30"/>
        <v>8</v>
      </c>
      <c r="F256" s="16">
        <f t="shared" ca="1" si="31"/>
        <v>0</v>
      </c>
      <c r="G256">
        <f t="shared" ca="1" si="32"/>
        <v>0</v>
      </c>
      <c r="H256">
        <f t="shared" ca="1" si="38"/>
        <v>0</v>
      </c>
      <c r="I256">
        <f ca="1">IF(IFERROR(AND(H256=0,INDEX('App-txt'!$C:$C,L256)=INDEX('App-txt'!$C:$C,L255)),FALSE),0,L256)</f>
        <v>0</v>
      </c>
      <c r="J256">
        <f t="shared" ca="1" si="39"/>
        <v>0</v>
      </c>
      <c r="K256">
        <f ca="1">IF(INDEX('App-txt'!$A:$A,J256+1)=K$1,J256+1,0)</f>
        <v>0</v>
      </c>
      <c r="L256">
        <f ca="1">IF(H256=0,J256,IF(LEN(INDEX('App-txt'!$C:$C,J256-1))&gt;LEN(INDEX('App-txt'!$C:$C,J256)),J256-1,J256))</f>
        <v>0</v>
      </c>
      <c r="M256">
        <f ca="1">IFERROR(SEARCH(M$1,INDEX('App-txt'!$A$1:$G$2000,$L256,3)),0)</f>
        <v>0</v>
      </c>
      <c r="N256">
        <f ca="1">IFERROR(SEARCH(N$1,INDEX('App-txt'!$A$1:$G$2000,$L256,3)),0)</f>
        <v>0</v>
      </c>
    </row>
    <row r="257" spans="1:14" x14ac:dyDescent="0.3">
      <c r="A257" s="17">
        <f t="shared" ca="1" si="35"/>
        <v>5</v>
      </c>
      <c r="B257" s="17">
        <f t="shared" ca="1" si="27"/>
        <v>8</v>
      </c>
      <c r="C257" s="17">
        <f t="shared" ca="1" si="28"/>
        <v>0</v>
      </c>
      <c r="D257" s="17">
        <f t="shared" ca="1" si="29"/>
        <v>1</v>
      </c>
      <c r="E257" s="17">
        <f t="shared" ca="1" si="30"/>
        <v>8</v>
      </c>
      <c r="F257" s="16">
        <f t="shared" ca="1" si="31"/>
        <v>0</v>
      </c>
      <c r="G257">
        <f t="shared" ca="1" si="32"/>
        <v>0</v>
      </c>
      <c r="H257">
        <f t="shared" ca="1" si="38"/>
        <v>0</v>
      </c>
      <c r="I257">
        <f ca="1">IF(IFERROR(AND(H257=0,INDEX('App-txt'!$C:$C,L257)=INDEX('App-txt'!$C:$C,L256)),FALSE),0,L257)</f>
        <v>0</v>
      </c>
      <c r="J257">
        <f t="shared" ca="1" si="39"/>
        <v>0</v>
      </c>
      <c r="K257">
        <f ca="1">IF(INDEX('App-txt'!$A:$A,J257+1)=K$1,J257+1,0)</f>
        <v>0</v>
      </c>
      <c r="L257">
        <f ca="1">IF(H257=0,J257,IF(LEN(INDEX('App-txt'!$C:$C,J257-1))&gt;LEN(INDEX('App-txt'!$C:$C,J257)),J257-1,J257))</f>
        <v>0</v>
      </c>
      <c r="M257">
        <f ca="1">IFERROR(SEARCH(M$1,INDEX('App-txt'!$A$1:$G$2000,$L257,3)),0)</f>
        <v>0</v>
      </c>
      <c r="N257">
        <f ca="1">IFERROR(SEARCH(N$1,INDEX('App-txt'!$A$1:$G$2000,$L257,3)),0)</f>
        <v>0</v>
      </c>
    </row>
    <row r="258" spans="1:14" x14ac:dyDescent="0.3">
      <c r="A258" s="17">
        <f t="shared" ca="1" si="35"/>
        <v>5</v>
      </c>
      <c r="B258" s="17">
        <f t="shared" ca="1" si="27"/>
        <v>8</v>
      </c>
      <c r="C258" s="17">
        <f t="shared" ca="1" si="28"/>
        <v>0</v>
      </c>
      <c r="D258" s="17">
        <f t="shared" ca="1" si="29"/>
        <v>1</v>
      </c>
      <c r="E258" s="17">
        <f t="shared" ca="1" si="30"/>
        <v>8</v>
      </c>
      <c r="F258" s="16">
        <f t="shared" ca="1" si="31"/>
        <v>0</v>
      </c>
      <c r="G258">
        <f t="shared" ca="1" si="32"/>
        <v>0</v>
      </c>
      <c r="H258">
        <f t="shared" ref="H258:H262" ca="1" si="40">IF(OR(G258=0,G258=C258-1),0,G258+1)</f>
        <v>0</v>
      </c>
      <c r="I258">
        <f ca="1">IF(IFERROR(AND(H258=0,INDEX('App-txt'!$C:$C,L258)=INDEX('App-txt'!$C:$C,L257)),FALSE),0,L258)</f>
        <v>0</v>
      </c>
      <c r="J258">
        <f t="shared" ref="J258:J262" ca="1" si="41">IF(D258=D257,K257,H258)+IF(C258-MAX(G257:K257)&lt;=1,0,1)</f>
        <v>0</v>
      </c>
      <c r="K258">
        <f ca="1">IF(INDEX('App-txt'!$A:$A,J258+1)=K$1,J258+1,0)</f>
        <v>0</v>
      </c>
      <c r="L258">
        <f ca="1">IF(H258=0,J258,IF(LEN(INDEX('App-txt'!$C:$C,J258-1))&gt;LEN(INDEX('App-txt'!$C:$C,J258)),J258-1,J258))</f>
        <v>0</v>
      </c>
      <c r="M258">
        <f ca="1">IFERROR(SEARCH(M$1,INDEX('App-txt'!$A$1:$G$2000,$L258,3)),0)</f>
        <v>0</v>
      </c>
      <c r="N258">
        <f ca="1">IFERROR(SEARCH(N$1,INDEX('App-txt'!$A$1:$G$2000,$L258,3)),0)</f>
        <v>0</v>
      </c>
    </row>
    <row r="259" spans="1:14" x14ac:dyDescent="0.3">
      <c r="A259" s="17">
        <f t="shared" ca="1" si="35"/>
        <v>5</v>
      </c>
      <c r="B259" s="17">
        <f t="shared" ca="1" si="27"/>
        <v>8</v>
      </c>
      <c r="C259" s="17">
        <f t="shared" ca="1" si="28"/>
        <v>0</v>
      </c>
      <c r="D259" s="17">
        <f t="shared" ca="1" si="29"/>
        <v>1</v>
      </c>
      <c r="E259" s="17">
        <f t="shared" ca="1" si="30"/>
        <v>8</v>
      </c>
      <c r="F259" s="16">
        <f t="shared" ca="1" si="31"/>
        <v>0</v>
      </c>
      <c r="G259">
        <f t="shared" ca="1" si="32"/>
        <v>0</v>
      </c>
      <c r="H259">
        <f t="shared" ca="1" si="40"/>
        <v>0</v>
      </c>
      <c r="I259">
        <f ca="1">IF(IFERROR(AND(H259=0,INDEX('App-txt'!$C:$C,L259)=INDEX('App-txt'!$C:$C,L258)),FALSE),0,L259)</f>
        <v>0</v>
      </c>
      <c r="J259">
        <f t="shared" ca="1" si="41"/>
        <v>0</v>
      </c>
      <c r="K259">
        <f ca="1">IF(INDEX('App-txt'!$A:$A,J259+1)=K$1,J259+1,0)</f>
        <v>0</v>
      </c>
      <c r="L259">
        <f ca="1">IF(H259=0,J259,IF(LEN(INDEX('App-txt'!$C:$C,J259-1))&gt;LEN(INDEX('App-txt'!$C:$C,J259)),J259-1,J259))</f>
        <v>0</v>
      </c>
      <c r="M259">
        <f ca="1">IFERROR(SEARCH(M$1,INDEX('App-txt'!$A$1:$G$2000,$L259,3)),0)</f>
        <v>0</v>
      </c>
      <c r="N259">
        <f ca="1">IFERROR(SEARCH(N$1,INDEX('App-txt'!$A$1:$G$2000,$L259,3)),0)</f>
        <v>0</v>
      </c>
    </row>
    <row r="260" spans="1:14" x14ac:dyDescent="0.3">
      <c r="A260" s="17">
        <f t="shared" ca="1" si="35"/>
        <v>5</v>
      </c>
      <c r="B260" s="17">
        <f t="shared" ref="B260:B299" ca="1" si="42">IF(A259=A260,B259,IFERROR(MATCH(B$1,INDIRECT("'App-txt'!A"&amp;IF(ISNUMBER(B259),B259,0)+1&amp;":A2000"),0)+IF(ISNUMBER(B259),B259,0),$D$1))</f>
        <v>8</v>
      </c>
      <c r="C260" s="17">
        <f t="shared" ref="C260:C299" ca="1" si="43">IF(B260=$D$1,0,MATCH(C$1,INDIRECT("'App-txt'!A"&amp;B260&amp;":A2000"),0)+B260-1)</f>
        <v>0</v>
      </c>
      <c r="D260" s="17">
        <f t="shared" ref="D260:D299" ca="1" si="44">IF(A259=A260,IF(E259-J259&lt;=1,D259+1,D259),1)</f>
        <v>1</v>
      </c>
      <c r="E260" s="17">
        <f t="shared" ref="E260:E299" ca="1" si="45">IF(D259=D260,E259,IFERROR(MATCH(E$1,INDIRECT("'App-txt'!A"&amp;IF(ISNUMBER(E259),E259,B260)+2&amp;":A2000"),0)+IF(ISNUMBER(E259),E259,B260)+1,C260+$D$1))</f>
        <v>8</v>
      </c>
      <c r="F260" s="16">
        <f t="shared" ref="F260:F299" ca="1" si="46">IF(A260=A259,IF(AND(K259=0,K258=0),C259,0),IF(B260=$D$1,0,B260))</f>
        <v>0</v>
      </c>
      <c r="G260">
        <f t="shared" ref="G260:G299" ca="1" si="47">IF(D260=D259,IF(K259=0,J259,0),IF(D260=1,IF(B260=$D$1,0,B260),J259))</f>
        <v>0</v>
      </c>
      <c r="H260">
        <f t="shared" ca="1" si="40"/>
        <v>0</v>
      </c>
      <c r="I260">
        <f ca="1">IF(IFERROR(AND(H260=0,INDEX('App-txt'!$C:$C,L260)=INDEX('App-txt'!$C:$C,L259)),FALSE),0,L260)</f>
        <v>0</v>
      </c>
      <c r="J260">
        <f t="shared" ca="1" si="41"/>
        <v>0</v>
      </c>
      <c r="K260">
        <f ca="1">IF(INDEX('App-txt'!$A:$A,J260+1)=K$1,J260+1,0)</f>
        <v>0</v>
      </c>
      <c r="L260">
        <f ca="1">IF(H260=0,J260,IF(LEN(INDEX('App-txt'!$C:$C,J260-1))&gt;LEN(INDEX('App-txt'!$C:$C,J260)),J260-1,J260))</f>
        <v>0</v>
      </c>
      <c r="M260">
        <f ca="1">IFERROR(SEARCH(M$1,INDEX('App-txt'!$A$1:$G$2000,$L260,3)),0)</f>
        <v>0</v>
      </c>
      <c r="N260">
        <f ca="1">IFERROR(SEARCH(N$1,INDEX('App-txt'!$A$1:$G$2000,$L260,3)),0)</f>
        <v>0</v>
      </c>
    </row>
    <row r="261" spans="1:14" x14ac:dyDescent="0.3">
      <c r="A261" s="17">
        <f t="shared" ref="A261:A299" ca="1" si="48">A260+IF(AND(C260-MAX(F260:K260)&lt;=0,B260&lt;&gt;$D$1),1,0)</f>
        <v>5</v>
      </c>
      <c r="B261" s="17">
        <f t="shared" ca="1" si="42"/>
        <v>8</v>
      </c>
      <c r="C261" s="17">
        <f t="shared" ca="1" si="43"/>
        <v>0</v>
      </c>
      <c r="D261" s="17">
        <f t="shared" ca="1" si="44"/>
        <v>1</v>
      </c>
      <c r="E261" s="17">
        <f t="shared" ca="1" si="45"/>
        <v>8</v>
      </c>
      <c r="F261" s="16">
        <f t="shared" ca="1" si="46"/>
        <v>0</v>
      </c>
      <c r="G261">
        <f t="shared" ca="1" si="47"/>
        <v>0</v>
      </c>
      <c r="H261">
        <f t="shared" ca="1" si="40"/>
        <v>0</v>
      </c>
      <c r="I261">
        <f ca="1">IF(IFERROR(AND(H261=0,INDEX('App-txt'!$C:$C,L261)=INDEX('App-txt'!$C:$C,L260)),FALSE),0,L261)</f>
        <v>0</v>
      </c>
      <c r="J261">
        <f t="shared" ca="1" si="41"/>
        <v>0</v>
      </c>
      <c r="K261">
        <f ca="1">IF(INDEX('App-txt'!$A:$A,J261+1)=K$1,J261+1,0)</f>
        <v>0</v>
      </c>
      <c r="L261">
        <f ca="1">IF(H261=0,J261,IF(LEN(INDEX('App-txt'!$C:$C,J261-1))&gt;LEN(INDEX('App-txt'!$C:$C,J261)),J261-1,J261))</f>
        <v>0</v>
      </c>
      <c r="M261">
        <f ca="1">IFERROR(SEARCH(M$1,INDEX('App-txt'!$A$1:$G$2000,$L261,3)),0)</f>
        <v>0</v>
      </c>
      <c r="N261">
        <f ca="1">IFERROR(SEARCH(N$1,INDEX('App-txt'!$A$1:$G$2000,$L261,3)),0)</f>
        <v>0</v>
      </c>
    </row>
    <row r="262" spans="1:14" x14ac:dyDescent="0.3">
      <c r="A262" s="17">
        <f t="shared" ca="1" si="48"/>
        <v>5</v>
      </c>
      <c r="B262" s="17">
        <f t="shared" ca="1" si="42"/>
        <v>8</v>
      </c>
      <c r="C262" s="17">
        <f t="shared" ca="1" si="43"/>
        <v>0</v>
      </c>
      <c r="D262" s="17">
        <f t="shared" ca="1" si="44"/>
        <v>1</v>
      </c>
      <c r="E262" s="17">
        <f t="shared" ca="1" si="45"/>
        <v>8</v>
      </c>
      <c r="F262" s="16">
        <f t="shared" ca="1" si="46"/>
        <v>0</v>
      </c>
      <c r="G262">
        <f t="shared" ca="1" si="47"/>
        <v>0</v>
      </c>
      <c r="H262">
        <f t="shared" ca="1" si="40"/>
        <v>0</v>
      </c>
      <c r="I262">
        <f ca="1">IF(IFERROR(AND(H262=0,INDEX('App-txt'!$C:$C,L262)=INDEX('App-txt'!$C:$C,L261)),FALSE),0,L262)</f>
        <v>0</v>
      </c>
      <c r="J262">
        <f t="shared" ca="1" si="41"/>
        <v>0</v>
      </c>
      <c r="K262">
        <f ca="1">IF(INDEX('App-txt'!$A:$A,J262+1)=K$1,J262+1,0)</f>
        <v>0</v>
      </c>
      <c r="L262">
        <f ca="1">IF(H262=0,J262,IF(LEN(INDEX('App-txt'!$C:$C,J262-1))&gt;LEN(INDEX('App-txt'!$C:$C,J262)),J262-1,J262))</f>
        <v>0</v>
      </c>
      <c r="M262">
        <f ca="1">IFERROR(SEARCH(M$1,INDEX('App-txt'!$A$1:$G$2000,$L262,3)),0)</f>
        <v>0</v>
      </c>
      <c r="N262">
        <f ca="1">IFERROR(SEARCH(N$1,INDEX('App-txt'!$A$1:$G$2000,$L262,3)),0)</f>
        <v>0</v>
      </c>
    </row>
    <row r="263" spans="1:14" x14ac:dyDescent="0.3">
      <c r="A263" s="17">
        <f t="shared" ca="1" si="48"/>
        <v>5</v>
      </c>
      <c r="B263" s="17">
        <f t="shared" ca="1" si="42"/>
        <v>8</v>
      </c>
      <c r="C263" s="17">
        <f t="shared" ca="1" si="43"/>
        <v>0</v>
      </c>
      <c r="D263" s="17">
        <f t="shared" ca="1" si="44"/>
        <v>1</v>
      </c>
      <c r="E263" s="17">
        <f t="shared" ca="1" si="45"/>
        <v>8</v>
      </c>
      <c r="F263" s="16">
        <f t="shared" ca="1" si="46"/>
        <v>0</v>
      </c>
      <c r="G263">
        <f t="shared" ca="1" si="47"/>
        <v>0</v>
      </c>
      <c r="H263">
        <f t="shared" ref="H263:H299" ca="1" si="49">IF(OR(G263=0,G263=C263-1),0,G263+1)</f>
        <v>0</v>
      </c>
      <c r="I263">
        <f ca="1">IF(IFERROR(AND(H263=0,INDEX('App-txt'!$C:$C,L263)=INDEX('App-txt'!$C:$C,L262)),FALSE),0,L263)</f>
        <v>0</v>
      </c>
      <c r="J263">
        <f t="shared" ref="J263:J299" ca="1" si="50">IF(D263=D262,K262,H263)+IF(C263-MAX(G262:K262)&lt;=1,0,1)</f>
        <v>0</v>
      </c>
      <c r="K263">
        <f ca="1">IF(INDEX('App-txt'!$A:$A,J263+1)=K$1,J263+1,0)</f>
        <v>0</v>
      </c>
      <c r="L263">
        <f ca="1">IF(H263=0,J263,IF(LEN(INDEX('App-txt'!$C:$C,J263-1))&gt;LEN(INDEX('App-txt'!$C:$C,J263)),J263-1,J263))</f>
        <v>0</v>
      </c>
      <c r="M263">
        <f ca="1">IFERROR(SEARCH(M$1,INDEX('App-txt'!$A$1:$G$2000,$L263,3)),0)</f>
        <v>0</v>
      </c>
      <c r="N263">
        <f ca="1">IFERROR(SEARCH(N$1,INDEX('App-txt'!$A$1:$G$2000,$L263,3)),0)</f>
        <v>0</v>
      </c>
    </row>
    <row r="264" spans="1:14" x14ac:dyDescent="0.3">
      <c r="A264" s="17">
        <f t="shared" ca="1" si="48"/>
        <v>5</v>
      </c>
      <c r="B264" s="17">
        <f t="shared" ca="1" si="42"/>
        <v>8</v>
      </c>
      <c r="C264" s="17">
        <f t="shared" ca="1" si="43"/>
        <v>0</v>
      </c>
      <c r="D264" s="17">
        <f t="shared" ca="1" si="44"/>
        <v>1</v>
      </c>
      <c r="E264" s="17">
        <f t="shared" ca="1" si="45"/>
        <v>8</v>
      </c>
      <c r="F264" s="16">
        <f t="shared" ca="1" si="46"/>
        <v>0</v>
      </c>
      <c r="G264">
        <f t="shared" ca="1" si="47"/>
        <v>0</v>
      </c>
      <c r="H264">
        <f t="shared" ca="1" si="49"/>
        <v>0</v>
      </c>
      <c r="I264">
        <f ca="1">IF(IFERROR(AND(H264=0,INDEX('App-txt'!$C:$C,L264)=INDEX('App-txt'!$C:$C,L263)),FALSE),0,L264)</f>
        <v>0</v>
      </c>
      <c r="J264">
        <f t="shared" ca="1" si="50"/>
        <v>0</v>
      </c>
      <c r="K264">
        <f ca="1">IF(INDEX('App-txt'!$A:$A,J264+1)=K$1,J264+1,0)</f>
        <v>0</v>
      </c>
      <c r="L264">
        <f ca="1">IF(H264=0,J264,IF(LEN(INDEX('App-txt'!$C:$C,J264-1))&gt;LEN(INDEX('App-txt'!$C:$C,J264)),J264-1,J264))</f>
        <v>0</v>
      </c>
      <c r="M264">
        <f ca="1">IFERROR(SEARCH(M$1,INDEX('App-txt'!$A$1:$G$2000,$L264,3)),0)</f>
        <v>0</v>
      </c>
      <c r="N264">
        <f ca="1">IFERROR(SEARCH(N$1,INDEX('App-txt'!$A$1:$G$2000,$L264,3)),0)</f>
        <v>0</v>
      </c>
    </row>
    <row r="265" spans="1:14" x14ac:dyDescent="0.3">
      <c r="A265" s="17">
        <f t="shared" ca="1" si="48"/>
        <v>5</v>
      </c>
      <c r="B265" s="17">
        <f t="shared" ca="1" si="42"/>
        <v>8</v>
      </c>
      <c r="C265" s="17">
        <f t="shared" ca="1" si="43"/>
        <v>0</v>
      </c>
      <c r="D265" s="17">
        <f t="shared" ca="1" si="44"/>
        <v>1</v>
      </c>
      <c r="E265" s="17">
        <f t="shared" ca="1" si="45"/>
        <v>8</v>
      </c>
      <c r="F265" s="16">
        <f t="shared" ca="1" si="46"/>
        <v>0</v>
      </c>
      <c r="G265">
        <f t="shared" ca="1" si="47"/>
        <v>0</v>
      </c>
      <c r="H265">
        <f t="shared" ca="1" si="49"/>
        <v>0</v>
      </c>
      <c r="I265">
        <f ca="1">IF(IFERROR(AND(H265=0,INDEX('App-txt'!$C:$C,L265)=INDEX('App-txt'!$C:$C,L264)),FALSE),0,L265)</f>
        <v>0</v>
      </c>
      <c r="J265">
        <f t="shared" ca="1" si="50"/>
        <v>0</v>
      </c>
      <c r="K265">
        <f ca="1">IF(INDEX('App-txt'!$A:$A,J265+1)=K$1,J265+1,0)</f>
        <v>0</v>
      </c>
      <c r="L265">
        <f ca="1">IF(H265=0,J265,IF(LEN(INDEX('App-txt'!$C:$C,J265-1))&gt;LEN(INDEX('App-txt'!$C:$C,J265)),J265-1,J265))</f>
        <v>0</v>
      </c>
      <c r="M265">
        <f ca="1">IFERROR(SEARCH(M$1,INDEX('App-txt'!$A$1:$G$2000,$L265,3)),0)</f>
        <v>0</v>
      </c>
      <c r="N265">
        <f ca="1">IFERROR(SEARCH(N$1,INDEX('App-txt'!$A$1:$G$2000,$L265,3)),0)</f>
        <v>0</v>
      </c>
    </row>
    <row r="266" spans="1:14" x14ac:dyDescent="0.3">
      <c r="A266" s="17">
        <f t="shared" ca="1" si="48"/>
        <v>5</v>
      </c>
      <c r="B266" s="17">
        <f t="shared" ca="1" si="42"/>
        <v>8</v>
      </c>
      <c r="C266" s="17">
        <f t="shared" ca="1" si="43"/>
        <v>0</v>
      </c>
      <c r="D266" s="17">
        <f t="shared" ca="1" si="44"/>
        <v>1</v>
      </c>
      <c r="E266" s="17">
        <f t="shared" ca="1" si="45"/>
        <v>8</v>
      </c>
      <c r="F266" s="16">
        <f t="shared" ca="1" si="46"/>
        <v>0</v>
      </c>
      <c r="G266">
        <f t="shared" ca="1" si="47"/>
        <v>0</v>
      </c>
      <c r="H266">
        <f t="shared" ca="1" si="49"/>
        <v>0</v>
      </c>
      <c r="I266">
        <f ca="1">IF(IFERROR(AND(H266=0,INDEX('App-txt'!$C:$C,L266)=INDEX('App-txt'!$C:$C,L265)),FALSE),0,L266)</f>
        <v>0</v>
      </c>
      <c r="J266">
        <f t="shared" ca="1" si="50"/>
        <v>0</v>
      </c>
      <c r="K266">
        <f ca="1">IF(INDEX('App-txt'!$A:$A,J266+1)=K$1,J266+1,0)</f>
        <v>0</v>
      </c>
      <c r="L266">
        <f ca="1">IF(H266=0,J266,IF(LEN(INDEX('App-txt'!$C:$C,J266-1))&gt;LEN(INDEX('App-txt'!$C:$C,J266)),J266-1,J266))</f>
        <v>0</v>
      </c>
      <c r="M266">
        <f ca="1">IFERROR(SEARCH(M$1,INDEX('App-txt'!$A$1:$G$2000,$L266,3)),0)</f>
        <v>0</v>
      </c>
      <c r="N266">
        <f ca="1">IFERROR(SEARCH(N$1,INDEX('App-txt'!$A$1:$G$2000,$L266,3)),0)</f>
        <v>0</v>
      </c>
    </row>
    <row r="267" spans="1:14" x14ac:dyDescent="0.3">
      <c r="A267" s="17">
        <f t="shared" ca="1" si="48"/>
        <v>5</v>
      </c>
      <c r="B267" s="17">
        <f t="shared" ca="1" si="42"/>
        <v>8</v>
      </c>
      <c r="C267" s="17">
        <f t="shared" ca="1" si="43"/>
        <v>0</v>
      </c>
      <c r="D267" s="17">
        <f t="shared" ca="1" si="44"/>
        <v>1</v>
      </c>
      <c r="E267" s="17">
        <f t="shared" ca="1" si="45"/>
        <v>8</v>
      </c>
      <c r="F267" s="16">
        <f t="shared" ca="1" si="46"/>
        <v>0</v>
      </c>
      <c r="G267">
        <f t="shared" ca="1" si="47"/>
        <v>0</v>
      </c>
      <c r="H267">
        <f t="shared" ca="1" si="49"/>
        <v>0</v>
      </c>
      <c r="I267">
        <f ca="1">IF(IFERROR(AND(H267=0,INDEX('App-txt'!$C:$C,L267)=INDEX('App-txt'!$C:$C,L266)),FALSE),0,L267)</f>
        <v>0</v>
      </c>
      <c r="J267">
        <f t="shared" ca="1" si="50"/>
        <v>0</v>
      </c>
      <c r="K267">
        <f ca="1">IF(INDEX('App-txt'!$A:$A,J267+1)=K$1,J267+1,0)</f>
        <v>0</v>
      </c>
      <c r="L267">
        <f ca="1">IF(H267=0,J267,IF(LEN(INDEX('App-txt'!$C:$C,J267-1))&gt;LEN(INDEX('App-txt'!$C:$C,J267)),J267-1,J267))</f>
        <v>0</v>
      </c>
      <c r="M267">
        <f ca="1">IFERROR(SEARCH(M$1,INDEX('App-txt'!$A$1:$G$2000,$L267,3)),0)</f>
        <v>0</v>
      </c>
      <c r="N267">
        <f ca="1">IFERROR(SEARCH(N$1,INDEX('App-txt'!$A$1:$G$2000,$L267,3)),0)</f>
        <v>0</v>
      </c>
    </row>
    <row r="268" spans="1:14" x14ac:dyDescent="0.3">
      <c r="A268" s="17">
        <f t="shared" ca="1" si="48"/>
        <v>5</v>
      </c>
      <c r="B268" s="17">
        <f t="shared" ca="1" si="42"/>
        <v>8</v>
      </c>
      <c r="C268" s="17">
        <f t="shared" ca="1" si="43"/>
        <v>0</v>
      </c>
      <c r="D268" s="17">
        <f t="shared" ca="1" si="44"/>
        <v>1</v>
      </c>
      <c r="E268" s="17">
        <f t="shared" ca="1" si="45"/>
        <v>8</v>
      </c>
      <c r="F268" s="16">
        <f t="shared" ca="1" si="46"/>
        <v>0</v>
      </c>
      <c r="G268">
        <f t="shared" ca="1" si="47"/>
        <v>0</v>
      </c>
      <c r="H268">
        <f t="shared" ca="1" si="49"/>
        <v>0</v>
      </c>
      <c r="I268">
        <f ca="1">IF(IFERROR(AND(H268=0,INDEX('App-txt'!$C:$C,L268)=INDEX('App-txt'!$C:$C,L267)),FALSE),0,L268)</f>
        <v>0</v>
      </c>
      <c r="J268">
        <f t="shared" ca="1" si="50"/>
        <v>0</v>
      </c>
      <c r="K268">
        <f ca="1">IF(INDEX('App-txt'!$A:$A,J268+1)=K$1,J268+1,0)</f>
        <v>0</v>
      </c>
      <c r="L268">
        <f ca="1">IF(H268=0,J268,IF(LEN(INDEX('App-txt'!$C:$C,J268-1))&gt;LEN(INDEX('App-txt'!$C:$C,J268)),J268-1,J268))</f>
        <v>0</v>
      </c>
      <c r="M268">
        <f ca="1">IFERROR(SEARCH(M$1,INDEX('App-txt'!$A$1:$G$2000,$L268,3)),0)</f>
        <v>0</v>
      </c>
      <c r="N268">
        <f ca="1">IFERROR(SEARCH(N$1,INDEX('App-txt'!$A$1:$G$2000,$L268,3)),0)</f>
        <v>0</v>
      </c>
    </row>
    <row r="269" spans="1:14" x14ac:dyDescent="0.3">
      <c r="A269" s="17">
        <f t="shared" ca="1" si="48"/>
        <v>5</v>
      </c>
      <c r="B269" s="17">
        <f t="shared" ca="1" si="42"/>
        <v>8</v>
      </c>
      <c r="C269" s="17">
        <f t="shared" ca="1" si="43"/>
        <v>0</v>
      </c>
      <c r="D269" s="17">
        <f t="shared" ca="1" si="44"/>
        <v>1</v>
      </c>
      <c r="E269" s="17">
        <f t="shared" ca="1" si="45"/>
        <v>8</v>
      </c>
      <c r="F269" s="16">
        <f t="shared" ca="1" si="46"/>
        <v>0</v>
      </c>
      <c r="G269">
        <f t="shared" ca="1" si="47"/>
        <v>0</v>
      </c>
      <c r="H269">
        <f t="shared" ca="1" si="49"/>
        <v>0</v>
      </c>
      <c r="I269">
        <f ca="1">IF(IFERROR(AND(H269=0,INDEX('App-txt'!$C:$C,L269)=INDEX('App-txt'!$C:$C,L268)),FALSE),0,L269)</f>
        <v>0</v>
      </c>
      <c r="J269">
        <f t="shared" ca="1" si="50"/>
        <v>0</v>
      </c>
      <c r="K269">
        <f ca="1">IF(INDEX('App-txt'!$A:$A,J269+1)=K$1,J269+1,0)</f>
        <v>0</v>
      </c>
      <c r="L269">
        <f ca="1">IF(H269=0,J269,IF(LEN(INDEX('App-txt'!$C:$C,J269-1))&gt;LEN(INDEX('App-txt'!$C:$C,J269)),J269-1,J269))</f>
        <v>0</v>
      </c>
      <c r="M269">
        <f ca="1">IFERROR(SEARCH(M$1,INDEX('App-txt'!$A$1:$G$2000,$L269,3)),0)</f>
        <v>0</v>
      </c>
      <c r="N269">
        <f ca="1">IFERROR(SEARCH(N$1,INDEX('App-txt'!$A$1:$G$2000,$L269,3)),0)</f>
        <v>0</v>
      </c>
    </row>
    <row r="270" spans="1:14" x14ac:dyDescent="0.3">
      <c r="A270" s="17">
        <f t="shared" ca="1" si="48"/>
        <v>5</v>
      </c>
      <c r="B270" s="17">
        <f t="shared" ca="1" si="42"/>
        <v>8</v>
      </c>
      <c r="C270" s="17">
        <f t="shared" ca="1" si="43"/>
        <v>0</v>
      </c>
      <c r="D270" s="17">
        <f t="shared" ca="1" si="44"/>
        <v>1</v>
      </c>
      <c r="E270" s="17">
        <f t="shared" ca="1" si="45"/>
        <v>8</v>
      </c>
      <c r="F270" s="16">
        <f t="shared" ca="1" si="46"/>
        <v>0</v>
      </c>
      <c r="G270">
        <f t="shared" ca="1" si="47"/>
        <v>0</v>
      </c>
      <c r="H270">
        <f t="shared" ca="1" si="49"/>
        <v>0</v>
      </c>
      <c r="I270">
        <f ca="1">IF(IFERROR(AND(H270=0,INDEX('App-txt'!$C:$C,L270)=INDEX('App-txt'!$C:$C,L269)),FALSE),0,L270)</f>
        <v>0</v>
      </c>
      <c r="J270">
        <f t="shared" ca="1" si="50"/>
        <v>0</v>
      </c>
      <c r="K270">
        <f ca="1">IF(INDEX('App-txt'!$A:$A,J270+1)=K$1,J270+1,0)</f>
        <v>0</v>
      </c>
      <c r="L270">
        <f ca="1">IF(H270=0,J270,IF(LEN(INDEX('App-txt'!$C:$C,J270-1))&gt;LEN(INDEX('App-txt'!$C:$C,J270)),J270-1,J270))</f>
        <v>0</v>
      </c>
      <c r="M270">
        <f ca="1">IFERROR(SEARCH(M$1,INDEX('App-txt'!$A$1:$G$2000,$L270,3)),0)</f>
        <v>0</v>
      </c>
      <c r="N270">
        <f ca="1">IFERROR(SEARCH(N$1,INDEX('App-txt'!$A$1:$G$2000,$L270,3)),0)</f>
        <v>0</v>
      </c>
    </row>
    <row r="271" spans="1:14" x14ac:dyDescent="0.3">
      <c r="A271" s="17">
        <f t="shared" ca="1" si="48"/>
        <v>5</v>
      </c>
      <c r="B271" s="17">
        <f t="shared" ca="1" si="42"/>
        <v>8</v>
      </c>
      <c r="C271" s="17">
        <f t="shared" ca="1" si="43"/>
        <v>0</v>
      </c>
      <c r="D271" s="17">
        <f t="shared" ca="1" si="44"/>
        <v>1</v>
      </c>
      <c r="E271" s="17">
        <f t="shared" ca="1" si="45"/>
        <v>8</v>
      </c>
      <c r="F271" s="16">
        <f t="shared" ca="1" si="46"/>
        <v>0</v>
      </c>
      <c r="G271">
        <f t="shared" ca="1" si="47"/>
        <v>0</v>
      </c>
      <c r="H271">
        <f t="shared" ca="1" si="49"/>
        <v>0</v>
      </c>
      <c r="I271">
        <f ca="1">IF(IFERROR(AND(H271=0,INDEX('App-txt'!$C:$C,L271)=INDEX('App-txt'!$C:$C,L270)),FALSE),0,L271)</f>
        <v>0</v>
      </c>
      <c r="J271">
        <f t="shared" ca="1" si="50"/>
        <v>0</v>
      </c>
      <c r="K271">
        <f ca="1">IF(INDEX('App-txt'!$A:$A,J271+1)=K$1,J271+1,0)</f>
        <v>0</v>
      </c>
      <c r="L271">
        <f ca="1">IF(H271=0,J271,IF(LEN(INDEX('App-txt'!$C:$C,J271-1))&gt;LEN(INDEX('App-txt'!$C:$C,J271)),J271-1,J271))</f>
        <v>0</v>
      </c>
      <c r="M271">
        <f ca="1">IFERROR(SEARCH(M$1,INDEX('App-txt'!$A$1:$G$2000,$L271,3)),0)</f>
        <v>0</v>
      </c>
      <c r="N271">
        <f ca="1">IFERROR(SEARCH(N$1,INDEX('App-txt'!$A$1:$G$2000,$L271,3)),0)</f>
        <v>0</v>
      </c>
    </row>
    <row r="272" spans="1:14" x14ac:dyDescent="0.3">
      <c r="A272" s="17">
        <f t="shared" ca="1" si="48"/>
        <v>5</v>
      </c>
      <c r="B272" s="17">
        <f t="shared" ca="1" si="42"/>
        <v>8</v>
      </c>
      <c r="C272" s="17">
        <f t="shared" ca="1" si="43"/>
        <v>0</v>
      </c>
      <c r="D272" s="17">
        <f t="shared" ca="1" si="44"/>
        <v>1</v>
      </c>
      <c r="E272" s="17">
        <f t="shared" ca="1" si="45"/>
        <v>8</v>
      </c>
      <c r="F272" s="16">
        <f t="shared" ca="1" si="46"/>
        <v>0</v>
      </c>
      <c r="G272">
        <f t="shared" ca="1" si="47"/>
        <v>0</v>
      </c>
      <c r="H272">
        <f t="shared" ca="1" si="49"/>
        <v>0</v>
      </c>
      <c r="I272">
        <f ca="1">IF(IFERROR(AND(H272=0,INDEX('App-txt'!$C:$C,L272)=INDEX('App-txt'!$C:$C,L271)),FALSE),0,L272)</f>
        <v>0</v>
      </c>
      <c r="J272">
        <f t="shared" ca="1" si="50"/>
        <v>0</v>
      </c>
      <c r="K272">
        <f ca="1">IF(INDEX('App-txt'!$A:$A,J272+1)=K$1,J272+1,0)</f>
        <v>0</v>
      </c>
      <c r="L272">
        <f ca="1">IF(H272=0,J272,IF(LEN(INDEX('App-txt'!$C:$C,J272-1))&gt;LEN(INDEX('App-txt'!$C:$C,J272)),J272-1,J272))</f>
        <v>0</v>
      </c>
      <c r="M272">
        <f ca="1">IFERROR(SEARCH(M$1,INDEX('App-txt'!$A$1:$G$2000,$L272,3)),0)</f>
        <v>0</v>
      </c>
      <c r="N272">
        <f ca="1">IFERROR(SEARCH(N$1,INDEX('App-txt'!$A$1:$G$2000,$L272,3)),0)</f>
        <v>0</v>
      </c>
    </row>
    <row r="273" spans="1:14" x14ac:dyDescent="0.3">
      <c r="A273" s="17">
        <f t="shared" ca="1" si="48"/>
        <v>5</v>
      </c>
      <c r="B273" s="17">
        <f t="shared" ca="1" si="42"/>
        <v>8</v>
      </c>
      <c r="C273" s="17">
        <f t="shared" ca="1" si="43"/>
        <v>0</v>
      </c>
      <c r="D273" s="17">
        <f t="shared" ca="1" si="44"/>
        <v>1</v>
      </c>
      <c r="E273" s="17">
        <f t="shared" ca="1" si="45"/>
        <v>8</v>
      </c>
      <c r="F273" s="16">
        <f t="shared" ca="1" si="46"/>
        <v>0</v>
      </c>
      <c r="G273">
        <f t="shared" ca="1" si="47"/>
        <v>0</v>
      </c>
      <c r="H273">
        <f t="shared" ca="1" si="49"/>
        <v>0</v>
      </c>
      <c r="I273">
        <f ca="1">IF(IFERROR(AND(H273=0,INDEX('App-txt'!$C:$C,L273)=INDEX('App-txt'!$C:$C,L272)),FALSE),0,L273)</f>
        <v>0</v>
      </c>
      <c r="J273">
        <f t="shared" ca="1" si="50"/>
        <v>0</v>
      </c>
      <c r="K273">
        <f ca="1">IF(INDEX('App-txt'!$A:$A,J273+1)=K$1,J273+1,0)</f>
        <v>0</v>
      </c>
      <c r="L273">
        <f ca="1">IF(H273=0,J273,IF(LEN(INDEX('App-txt'!$C:$C,J273-1))&gt;LEN(INDEX('App-txt'!$C:$C,J273)),J273-1,J273))</f>
        <v>0</v>
      </c>
      <c r="M273">
        <f ca="1">IFERROR(SEARCH(M$1,INDEX('App-txt'!$A$1:$G$2000,$L273,3)),0)</f>
        <v>0</v>
      </c>
      <c r="N273">
        <f ca="1">IFERROR(SEARCH(N$1,INDEX('App-txt'!$A$1:$G$2000,$L273,3)),0)</f>
        <v>0</v>
      </c>
    </row>
    <row r="274" spans="1:14" x14ac:dyDescent="0.3">
      <c r="A274" s="17">
        <f t="shared" ca="1" si="48"/>
        <v>5</v>
      </c>
      <c r="B274" s="17">
        <f t="shared" ca="1" si="42"/>
        <v>8</v>
      </c>
      <c r="C274" s="17">
        <f t="shared" ca="1" si="43"/>
        <v>0</v>
      </c>
      <c r="D274" s="17">
        <f t="shared" ca="1" si="44"/>
        <v>1</v>
      </c>
      <c r="E274" s="17">
        <f t="shared" ca="1" si="45"/>
        <v>8</v>
      </c>
      <c r="F274" s="16">
        <f t="shared" ca="1" si="46"/>
        <v>0</v>
      </c>
      <c r="G274">
        <f t="shared" ca="1" si="47"/>
        <v>0</v>
      </c>
      <c r="H274">
        <f t="shared" ca="1" si="49"/>
        <v>0</v>
      </c>
      <c r="I274">
        <f ca="1">IF(IFERROR(AND(H274=0,INDEX('App-txt'!$C:$C,L274)=INDEX('App-txt'!$C:$C,L273)),FALSE),0,L274)</f>
        <v>0</v>
      </c>
      <c r="J274">
        <f t="shared" ca="1" si="50"/>
        <v>0</v>
      </c>
      <c r="K274">
        <f ca="1">IF(INDEX('App-txt'!$A:$A,J274+1)=K$1,J274+1,0)</f>
        <v>0</v>
      </c>
      <c r="L274">
        <f ca="1">IF(H274=0,J274,IF(LEN(INDEX('App-txt'!$C:$C,J274-1))&gt;LEN(INDEX('App-txt'!$C:$C,J274)),J274-1,J274))</f>
        <v>0</v>
      </c>
      <c r="M274">
        <f ca="1">IFERROR(SEARCH(M$1,INDEX('App-txt'!$A$1:$G$2000,$L274,3)),0)</f>
        <v>0</v>
      </c>
      <c r="N274">
        <f ca="1">IFERROR(SEARCH(N$1,INDEX('App-txt'!$A$1:$G$2000,$L274,3)),0)</f>
        <v>0</v>
      </c>
    </row>
    <row r="275" spans="1:14" x14ac:dyDescent="0.3">
      <c r="A275" s="17">
        <f t="shared" ca="1" si="48"/>
        <v>5</v>
      </c>
      <c r="B275" s="17">
        <f t="shared" ca="1" si="42"/>
        <v>8</v>
      </c>
      <c r="C275" s="17">
        <f t="shared" ca="1" si="43"/>
        <v>0</v>
      </c>
      <c r="D275" s="17">
        <f t="shared" ca="1" si="44"/>
        <v>1</v>
      </c>
      <c r="E275" s="17">
        <f t="shared" ca="1" si="45"/>
        <v>8</v>
      </c>
      <c r="F275" s="16">
        <f t="shared" ca="1" si="46"/>
        <v>0</v>
      </c>
      <c r="G275">
        <f t="shared" ca="1" si="47"/>
        <v>0</v>
      </c>
      <c r="H275">
        <f t="shared" ca="1" si="49"/>
        <v>0</v>
      </c>
      <c r="I275">
        <f ca="1">IF(IFERROR(AND(H275=0,INDEX('App-txt'!$C:$C,L275)=INDEX('App-txt'!$C:$C,L274)),FALSE),0,L275)</f>
        <v>0</v>
      </c>
      <c r="J275">
        <f t="shared" ca="1" si="50"/>
        <v>0</v>
      </c>
      <c r="K275">
        <f ca="1">IF(INDEX('App-txt'!$A:$A,J275+1)=K$1,J275+1,0)</f>
        <v>0</v>
      </c>
      <c r="L275">
        <f ca="1">IF(H275=0,J275,IF(LEN(INDEX('App-txt'!$C:$C,J275-1))&gt;LEN(INDEX('App-txt'!$C:$C,J275)),J275-1,J275))</f>
        <v>0</v>
      </c>
      <c r="M275">
        <f ca="1">IFERROR(SEARCH(M$1,INDEX('App-txt'!$A$1:$G$2000,$L275,3)),0)</f>
        <v>0</v>
      </c>
      <c r="N275">
        <f ca="1">IFERROR(SEARCH(N$1,INDEX('App-txt'!$A$1:$G$2000,$L275,3)),0)</f>
        <v>0</v>
      </c>
    </row>
    <row r="276" spans="1:14" x14ac:dyDescent="0.3">
      <c r="A276" s="17">
        <f t="shared" ca="1" si="48"/>
        <v>5</v>
      </c>
      <c r="B276" s="17">
        <f t="shared" ca="1" si="42"/>
        <v>8</v>
      </c>
      <c r="C276" s="17">
        <f t="shared" ca="1" si="43"/>
        <v>0</v>
      </c>
      <c r="D276" s="17">
        <f t="shared" ca="1" si="44"/>
        <v>1</v>
      </c>
      <c r="E276" s="17">
        <f t="shared" ca="1" si="45"/>
        <v>8</v>
      </c>
      <c r="F276" s="16">
        <f t="shared" ca="1" si="46"/>
        <v>0</v>
      </c>
      <c r="G276">
        <f t="shared" ca="1" si="47"/>
        <v>0</v>
      </c>
      <c r="H276">
        <f t="shared" ca="1" si="49"/>
        <v>0</v>
      </c>
      <c r="I276">
        <f ca="1">IF(IFERROR(AND(H276=0,INDEX('App-txt'!$C:$C,L276)=INDEX('App-txt'!$C:$C,L275)),FALSE),0,L276)</f>
        <v>0</v>
      </c>
      <c r="J276">
        <f t="shared" ca="1" si="50"/>
        <v>0</v>
      </c>
      <c r="K276">
        <f ca="1">IF(INDEX('App-txt'!$A:$A,J276+1)=K$1,J276+1,0)</f>
        <v>0</v>
      </c>
      <c r="L276">
        <f ca="1">IF(H276=0,J276,IF(LEN(INDEX('App-txt'!$C:$C,J276-1))&gt;LEN(INDEX('App-txt'!$C:$C,J276)),J276-1,J276))</f>
        <v>0</v>
      </c>
      <c r="M276">
        <f ca="1">IFERROR(SEARCH(M$1,INDEX('App-txt'!$A$1:$G$2000,$L276,3)),0)</f>
        <v>0</v>
      </c>
      <c r="N276">
        <f ca="1">IFERROR(SEARCH(N$1,INDEX('App-txt'!$A$1:$G$2000,$L276,3)),0)</f>
        <v>0</v>
      </c>
    </row>
    <row r="277" spans="1:14" x14ac:dyDescent="0.3">
      <c r="A277" s="17">
        <f t="shared" ca="1" si="48"/>
        <v>5</v>
      </c>
      <c r="B277" s="17">
        <f t="shared" ca="1" si="42"/>
        <v>8</v>
      </c>
      <c r="C277" s="17">
        <f t="shared" ca="1" si="43"/>
        <v>0</v>
      </c>
      <c r="D277" s="17">
        <f t="shared" ca="1" si="44"/>
        <v>1</v>
      </c>
      <c r="E277" s="17">
        <f t="shared" ca="1" si="45"/>
        <v>8</v>
      </c>
      <c r="F277" s="16">
        <f t="shared" ca="1" si="46"/>
        <v>0</v>
      </c>
      <c r="G277">
        <f t="shared" ca="1" si="47"/>
        <v>0</v>
      </c>
      <c r="H277">
        <f t="shared" ca="1" si="49"/>
        <v>0</v>
      </c>
      <c r="I277">
        <f ca="1">IF(IFERROR(AND(H277=0,INDEX('App-txt'!$C:$C,L277)=INDEX('App-txt'!$C:$C,L276)),FALSE),0,L277)</f>
        <v>0</v>
      </c>
      <c r="J277">
        <f t="shared" ca="1" si="50"/>
        <v>0</v>
      </c>
      <c r="K277">
        <f ca="1">IF(INDEX('App-txt'!$A:$A,J277+1)=K$1,J277+1,0)</f>
        <v>0</v>
      </c>
      <c r="L277">
        <f ca="1">IF(H277=0,J277,IF(LEN(INDEX('App-txt'!$C:$C,J277-1))&gt;LEN(INDEX('App-txt'!$C:$C,J277)),J277-1,J277))</f>
        <v>0</v>
      </c>
      <c r="M277">
        <f ca="1">IFERROR(SEARCH(M$1,INDEX('App-txt'!$A$1:$G$2000,$L277,3)),0)</f>
        <v>0</v>
      </c>
      <c r="N277">
        <f ca="1">IFERROR(SEARCH(N$1,INDEX('App-txt'!$A$1:$G$2000,$L277,3)),0)</f>
        <v>0</v>
      </c>
    </row>
    <row r="278" spans="1:14" x14ac:dyDescent="0.3">
      <c r="A278" s="17">
        <f t="shared" ca="1" si="48"/>
        <v>5</v>
      </c>
      <c r="B278" s="17">
        <f t="shared" ca="1" si="42"/>
        <v>8</v>
      </c>
      <c r="C278" s="17">
        <f t="shared" ca="1" si="43"/>
        <v>0</v>
      </c>
      <c r="D278" s="17">
        <f t="shared" ca="1" si="44"/>
        <v>1</v>
      </c>
      <c r="E278" s="17">
        <f t="shared" ca="1" si="45"/>
        <v>8</v>
      </c>
      <c r="F278" s="16">
        <f t="shared" ca="1" si="46"/>
        <v>0</v>
      </c>
      <c r="G278">
        <f t="shared" ca="1" si="47"/>
        <v>0</v>
      </c>
      <c r="H278">
        <f t="shared" ca="1" si="49"/>
        <v>0</v>
      </c>
      <c r="I278">
        <f ca="1">IF(IFERROR(AND(H278=0,INDEX('App-txt'!$C:$C,L278)=INDEX('App-txt'!$C:$C,L277)),FALSE),0,L278)</f>
        <v>0</v>
      </c>
      <c r="J278">
        <f t="shared" ca="1" si="50"/>
        <v>0</v>
      </c>
      <c r="K278">
        <f ca="1">IF(INDEX('App-txt'!$A:$A,J278+1)=K$1,J278+1,0)</f>
        <v>0</v>
      </c>
      <c r="L278">
        <f ca="1">IF(H278=0,J278,IF(LEN(INDEX('App-txt'!$C:$C,J278-1))&gt;LEN(INDEX('App-txt'!$C:$C,J278)),J278-1,J278))</f>
        <v>0</v>
      </c>
      <c r="M278">
        <f ca="1">IFERROR(SEARCH(M$1,INDEX('App-txt'!$A$1:$G$2000,$L278,3)),0)</f>
        <v>0</v>
      </c>
      <c r="N278">
        <f ca="1">IFERROR(SEARCH(N$1,INDEX('App-txt'!$A$1:$G$2000,$L278,3)),0)</f>
        <v>0</v>
      </c>
    </row>
    <row r="279" spans="1:14" x14ac:dyDescent="0.3">
      <c r="A279" s="17">
        <f t="shared" ca="1" si="48"/>
        <v>5</v>
      </c>
      <c r="B279" s="17">
        <f t="shared" ca="1" si="42"/>
        <v>8</v>
      </c>
      <c r="C279" s="17">
        <f t="shared" ca="1" si="43"/>
        <v>0</v>
      </c>
      <c r="D279" s="17">
        <f t="shared" ca="1" si="44"/>
        <v>1</v>
      </c>
      <c r="E279" s="17">
        <f t="shared" ca="1" si="45"/>
        <v>8</v>
      </c>
      <c r="F279" s="16">
        <f t="shared" ca="1" si="46"/>
        <v>0</v>
      </c>
      <c r="G279">
        <f t="shared" ca="1" si="47"/>
        <v>0</v>
      </c>
      <c r="H279">
        <f t="shared" ca="1" si="49"/>
        <v>0</v>
      </c>
      <c r="I279">
        <f ca="1">IF(IFERROR(AND(H279=0,INDEX('App-txt'!$C:$C,L279)=INDEX('App-txt'!$C:$C,L278)),FALSE),0,L279)</f>
        <v>0</v>
      </c>
      <c r="J279">
        <f t="shared" ca="1" si="50"/>
        <v>0</v>
      </c>
      <c r="K279">
        <f ca="1">IF(INDEX('App-txt'!$A:$A,J279+1)=K$1,J279+1,0)</f>
        <v>0</v>
      </c>
      <c r="L279">
        <f ca="1">IF(H279=0,J279,IF(LEN(INDEX('App-txt'!$C:$C,J279-1))&gt;LEN(INDEX('App-txt'!$C:$C,J279)),J279-1,J279))</f>
        <v>0</v>
      </c>
      <c r="M279">
        <f ca="1">IFERROR(SEARCH(M$1,INDEX('App-txt'!$A$1:$G$2000,$L279,3)),0)</f>
        <v>0</v>
      </c>
      <c r="N279">
        <f ca="1">IFERROR(SEARCH(N$1,INDEX('App-txt'!$A$1:$G$2000,$L279,3)),0)</f>
        <v>0</v>
      </c>
    </row>
    <row r="280" spans="1:14" x14ac:dyDescent="0.3">
      <c r="A280" s="17">
        <f t="shared" ca="1" si="48"/>
        <v>5</v>
      </c>
      <c r="B280" s="17">
        <f t="shared" ca="1" si="42"/>
        <v>8</v>
      </c>
      <c r="C280" s="17">
        <f t="shared" ca="1" si="43"/>
        <v>0</v>
      </c>
      <c r="D280" s="17">
        <f t="shared" ca="1" si="44"/>
        <v>1</v>
      </c>
      <c r="E280" s="17">
        <f t="shared" ca="1" si="45"/>
        <v>8</v>
      </c>
      <c r="F280" s="16">
        <f t="shared" ca="1" si="46"/>
        <v>0</v>
      </c>
      <c r="G280">
        <f t="shared" ca="1" si="47"/>
        <v>0</v>
      </c>
      <c r="H280">
        <f t="shared" ca="1" si="49"/>
        <v>0</v>
      </c>
      <c r="I280">
        <f ca="1">IF(IFERROR(AND(H280=0,INDEX('App-txt'!$C:$C,L280)=INDEX('App-txt'!$C:$C,L279)),FALSE),0,L280)</f>
        <v>0</v>
      </c>
      <c r="J280">
        <f t="shared" ca="1" si="50"/>
        <v>0</v>
      </c>
      <c r="K280">
        <f ca="1">IF(INDEX('App-txt'!$A:$A,J280+1)=K$1,J280+1,0)</f>
        <v>0</v>
      </c>
      <c r="L280">
        <f ca="1">IF(H280=0,J280,IF(LEN(INDEX('App-txt'!$C:$C,J280-1))&gt;LEN(INDEX('App-txt'!$C:$C,J280)),J280-1,J280))</f>
        <v>0</v>
      </c>
      <c r="M280">
        <f ca="1">IFERROR(SEARCH(M$1,INDEX('App-txt'!$A$1:$G$2000,$L280,3)),0)</f>
        <v>0</v>
      </c>
      <c r="N280">
        <f ca="1">IFERROR(SEARCH(N$1,INDEX('App-txt'!$A$1:$G$2000,$L280,3)),0)</f>
        <v>0</v>
      </c>
    </row>
    <row r="281" spans="1:14" x14ac:dyDescent="0.3">
      <c r="A281" s="17">
        <f t="shared" ca="1" si="48"/>
        <v>5</v>
      </c>
      <c r="B281" s="17">
        <f t="shared" ca="1" si="42"/>
        <v>8</v>
      </c>
      <c r="C281" s="17">
        <f t="shared" ca="1" si="43"/>
        <v>0</v>
      </c>
      <c r="D281" s="17">
        <f t="shared" ca="1" si="44"/>
        <v>1</v>
      </c>
      <c r="E281" s="17">
        <f t="shared" ca="1" si="45"/>
        <v>8</v>
      </c>
      <c r="F281" s="16">
        <f t="shared" ca="1" si="46"/>
        <v>0</v>
      </c>
      <c r="G281">
        <f t="shared" ca="1" si="47"/>
        <v>0</v>
      </c>
      <c r="H281">
        <f t="shared" ca="1" si="49"/>
        <v>0</v>
      </c>
      <c r="I281">
        <f ca="1">IF(IFERROR(AND(H281=0,INDEX('App-txt'!$C:$C,L281)=INDEX('App-txt'!$C:$C,L280)),FALSE),0,L281)</f>
        <v>0</v>
      </c>
      <c r="J281">
        <f t="shared" ca="1" si="50"/>
        <v>0</v>
      </c>
      <c r="K281">
        <f ca="1">IF(INDEX('App-txt'!$A:$A,J281+1)=K$1,J281+1,0)</f>
        <v>0</v>
      </c>
      <c r="L281">
        <f ca="1">IF(H281=0,J281,IF(LEN(INDEX('App-txt'!$C:$C,J281-1))&gt;LEN(INDEX('App-txt'!$C:$C,J281)),J281-1,J281))</f>
        <v>0</v>
      </c>
      <c r="M281">
        <f ca="1">IFERROR(SEARCH(M$1,INDEX('App-txt'!$A$1:$G$2000,$L281,3)),0)</f>
        <v>0</v>
      </c>
      <c r="N281">
        <f ca="1">IFERROR(SEARCH(N$1,INDEX('App-txt'!$A$1:$G$2000,$L281,3)),0)</f>
        <v>0</v>
      </c>
    </row>
    <row r="282" spans="1:14" x14ac:dyDescent="0.3">
      <c r="A282" s="17">
        <f t="shared" ca="1" si="48"/>
        <v>5</v>
      </c>
      <c r="B282" s="17">
        <f t="shared" ca="1" si="42"/>
        <v>8</v>
      </c>
      <c r="C282" s="17">
        <f t="shared" ca="1" si="43"/>
        <v>0</v>
      </c>
      <c r="D282" s="17">
        <f t="shared" ca="1" si="44"/>
        <v>1</v>
      </c>
      <c r="E282" s="17">
        <f t="shared" ca="1" si="45"/>
        <v>8</v>
      </c>
      <c r="F282" s="16">
        <f t="shared" ca="1" si="46"/>
        <v>0</v>
      </c>
      <c r="G282">
        <f t="shared" ca="1" si="47"/>
        <v>0</v>
      </c>
      <c r="H282">
        <f t="shared" ca="1" si="49"/>
        <v>0</v>
      </c>
      <c r="I282">
        <f ca="1">IF(IFERROR(AND(H282=0,INDEX('App-txt'!$C:$C,L282)=INDEX('App-txt'!$C:$C,L281)),FALSE),0,L282)</f>
        <v>0</v>
      </c>
      <c r="J282">
        <f t="shared" ca="1" si="50"/>
        <v>0</v>
      </c>
      <c r="K282">
        <f ca="1">IF(INDEX('App-txt'!$A:$A,J282+1)=K$1,J282+1,0)</f>
        <v>0</v>
      </c>
      <c r="L282">
        <f ca="1">IF(H282=0,J282,IF(LEN(INDEX('App-txt'!$C:$C,J282-1))&gt;LEN(INDEX('App-txt'!$C:$C,J282)),J282-1,J282))</f>
        <v>0</v>
      </c>
      <c r="M282">
        <f ca="1">IFERROR(SEARCH(M$1,INDEX('App-txt'!$A$1:$G$2000,$L282,3)),0)</f>
        <v>0</v>
      </c>
      <c r="N282">
        <f ca="1">IFERROR(SEARCH(N$1,INDEX('App-txt'!$A$1:$G$2000,$L282,3)),0)</f>
        <v>0</v>
      </c>
    </row>
    <row r="283" spans="1:14" x14ac:dyDescent="0.3">
      <c r="A283" s="17">
        <f t="shared" ca="1" si="48"/>
        <v>5</v>
      </c>
      <c r="B283" s="17">
        <f t="shared" ca="1" si="42"/>
        <v>8</v>
      </c>
      <c r="C283" s="17">
        <f t="shared" ca="1" si="43"/>
        <v>0</v>
      </c>
      <c r="D283" s="17">
        <f t="shared" ca="1" si="44"/>
        <v>1</v>
      </c>
      <c r="E283" s="17">
        <f t="shared" ca="1" si="45"/>
        <v>8</v>
      </c>
      <c r="F283" s="16">
        <f t="shared" ca="1" si="46"/>
        <v>0</v>
      </c>
      <c r="G283">
        <f t="shared" ca="1" si="47"/>
        <v>0</v>
      </c>
      <c r="H283">
        <f t="shared" ca="1" si="49"/>
        <v>0</v>
      </c>
      <c r="I283">
        <f ca="1">IF(IFERROR(AND(H283=0,INDEX('App-txt'!$C:$C,L283)=INDEX('App-txt'!$C:$C,L282)),FALSE),0,L283)</f>
        <v>0</v>
      </c>
      <c r="J283">
        <f t="shared" ca="1" si="50"/>
        <v>0</v>
      </c>
      <c r="K283">
        <f ca="1">IF(INDEX('App-txt'!$A:$A,J283+1)=K$1,J283+1,0)</f>
        <v>0</v>
      </c>
      <c r="L283">
        <f ca="1">IF(H283=0,J283,IF(LEN(INDEX('App-txt'!$C:$C,J283-1))&gt;LEN(INDEX('App-txt'!$C:$C,J283)),J283-1,J283))</f>
        <v>0</v>
      </c>
      <c r="M283">
        <f ca="1">IFERROR(SEARCH(M$1,INDEX('App-txt'!$A$1:$G$2000,$L283,3)),0)</f>
        <v>0</v>
      </c>
      <c r="N283">
        <f ca="1">IFERROR(SEARCH(N$1,INDEX('App-txt'!$A$1:$G$2000,$L283,3)),0)</f>
        <v>0</v>
      </c>
    </row>
    <row r="284" spans="1:14" x14ac:dyDescent="0.3">
      <c r="A284" s="17">
        <f t="shared" ca="1" si="48"/>
        <v>5</v>
      </c>
      <c r="B284" s="17">
        <f t="shared" ca="1" si="42"/>
        <v>8</v>
      </c>
      <c r="C284" s="17">
        <f t="shared" ca="1" si="43"/>
        <v>0</v>
      </c>
      <c r="D284" s="17">
        <f t="shared" ca="1" si="44"/>
        <v>1</v>
      </c>
      <c r="E284" s="17">
        <f t="shared" ca="1" si="45"/>
        <v>8</v>
      </c>
      <c r="F284" s="16">
        <f t="shared" ca="1" si="46"/>
        <v>0</v>
      </c>
      <c r="G284">
        <f t="shared" ca="1" si="47"/>
        <v>0</v>
      </c>
      <c r="H284">
        <f t="shared" ca="1" si="49"/>
        <v>0</v>
      </c>
      <c r="I284">
        <f ca="1">IF(IFERROR(AND(H284=0,INDEX('App-txt'!$C:$C,L284)=INDEX('App-txt'!$C:$C,L283)),FALSE),0,L284)</f>
        <v>0</v>
      </c>
      <c r="J284">
        <f t="shared" ca="1" si="50"/>
        <v>0</v>
      </c>
      <c r="K284">
        <f ca="1">IF(INDEX('App-txt'!$A:$A,J284+1)=K$1,J284+1,0)</f>
        <v>0</v>
      </c>
      <c r="L284">
        <f ca="1">IF(H284=0,J284,IF(LEN(INDEX('App-txt'!$C:$C,J284-1))&gt;LEN(INDEX('App-txt'!$C:$C,J284)),J284-1,J284))</f>
        <v>0</v>
      </c>
      <c r="M284">
        <f ca="1">IFERROR(SEARCH(M$1,INDEX('App-txt'!$A$1:$G$2000,$L284,3)),0)</f>
        <v>0</v>
      </c>
      <c r="N284">
        <f ca="1">IFERROR(SEARCH(N$1,INDEX('App-txt'!$A$1:$G$2000,$L284,3)),0)</f>
        <v>0</v>
      </c>
    </row>
    <row r="285" spans="1:14" x14ac:dyDescent="0.3">
      <c r="A285" s="17">
        <f t="shared" ca="1" si="48"/>
        <v>5</v>
      </c>
      <c r="B285" s="17">
        <f t="shared" ca="1" si="42"/>
        <v>8</v>
      </c>
      <c r="C285" s="17">
        <f t="shared" ca="1" si="43"/>
        <v>0</v>
      </c>
      <c r="D285" s="17">
        <f t="shared" ca="1" si="44"/>
        <v>1</v>
      </c>
      <c r="E285" s="17">
        <f t="shared" ca="1" si="45"/>
        <v>8</v>
      </c>
      <c r="F285" s="16">
        <f t="shared" ca="1" si="46"/>
        <v>0</v>
      </c>
      <c r="G285">
        <f t="shared" ca="1" si="47"/>
        <v>0</v>
      </c>
      <c r="H285">
        <f t="shared" ca="1" si="49"/>
        <v>0</v>
      </c>
      <c r="I285">
        <f ca="1">IF(IFERROR(AND(H285=0,INDEX('App-txt'!$C:$C,L285)=INDEX('App-txt'!$C:$C,L284)),FALSE),0,L285)</f>
        <v>0</v>
      </c>
      <c r="J285">
        <f t="shared" ca="1" si="50"/>
        <v>0</v>
      </c>
      <c r="K285">
        <f ca="1">IF(INDEX('App-txt'!$A:$A,J285+1)=K$1,J285+1,0)</f>
        <v>0</v>
      </c>
      <c r="L285">
        <f ca="1">IF(H285=0,J285,IF(LEN(INDEX('App-txt'!$C:$C,J285-1))&gt;LEN(INDEX('App-txt'!$C:$C,J285)),J285-1,J285))</f>
        <v>0</v>
      </c>
      <c r="M285">
        <f ca="1">IFERROR(SEARCH(M$1,INDEX('App-txt'!$A$1:$G$2000,$L285,3)),0)</f>
        <v>0</v>
      </c>
      <c r="N285">
        <f ca="1">IFERROR(SEARCH(N$1,INDEX('App-txt'!$A$1:$G$2000,$L285,3)),0)</f>
        <v>0</v>
      </c>
    </row>
    <row r="286" spans="1:14" x14ac:dyDescent="0.3">
      <c r="A286" s="17">
        <f t="shared" ca="1" si="48"/>
        <v>5</v>
      </c>
      <c r="B286" s="17">
        <f t="shared" ca="1" si="42"/>
        <v>8</v>
      </c>
      <c r="C286" s="17">
        <f t="shared" ca="1" si="43"/>
        <v>0</v>
      </c>
      <c r="D286" s="17">
        <f t="shared" ca="1" si="44"/>
        <v>1</v>
      </c>
      <c r="E286" s="17">
        <f t="shared" ca="1" si="45"/>
        <v>8</v>
      </c>
      <c r="F286" s="16">
        <f t="shared" ca="1" si="46"/>
        <v>0</v>
      </c>
      <c r="G286">
        <f t="shared" ca="1" si="47"/>
        <v>0</v>
      </c>
      <c r="H286">
        <f t="shared" ca="1" si="49"/>
        <v>0</v>
      </c>
      <c r="I286">
        <f ca="1">IF(IFERROR(AND(H286=0,INDEX('App-txt'!$C:$C,L286)=INDEX('App-txt'!$C:$C,L285)),FALSE),0,L286)</f>
        <v>0</v>
      </c>
      <c r="J286">
        <f t="shared" ca="1" si="50"/>
        <v>0</v>
      </c>
      <c r="K286">
        <f ca="1">IF(INDEX('App-txt'!$A:$A,J286+1)=K$1,J286+1,0)</f>
        <v>0</v>
      </c>
      <c r="L286">
        <f ca="1">IF(H286=0,J286,IF(LEN(INDEX('App-txt'!$C:$C,J286-1))&gt;LEN(INDEX('App-txt'!$C:$C,J286)),J286-1,J286))</f>
        <v>0</v>
      </c>
      <c r="M286">
        <f ca="1">IFERROR(SEARCH(M$1,INDEX('App-txt'!$A$1:$G$2000,$L286,3)),0)</f>
        <v>0</v>
      </c>
      <c r="N286">
        <f ca="1">IFERROR(SEARCH(N$1,INDEX('App-txt'!$A$1:$G$2000,$L286,3)),0)</f>
        <v>0</v>
      </c>
    </row>
    <row r="287" spans="1:14" x14ac:dyDescent="0.3">
      <c r="A287" s="17">
        <f t="shared" ca="1" si="48"/>
        <v>5</v>
      </c>
      <c r="B287" s="17">
        <f t="shared" ca="1" si="42"/>
        <v>8</v>
      </c>
      <c r="C287" s="17">
        <f t="shared" ca="1" si="43"/>
        <v>0</v>
      </c>
      <c r="D287" s="17">
        <f t="shared" ca="1" si="44"/>
        <v>1</v>
      </c>
      <c r="E287" s="17">
        <f t="shared" ca="1" si="45"/>
        <v>8</v>
      </c>
      <c r="F287" s="16">
        <f t="shared" ca="1" si="46"/>
        <v>0</v>
      </c>
      <c r="G287">
        <f t="shared" ca="1" si="47"/>
        <v>0</v>
      </c>
      <c r="H287">
        <f t="shared" ca="1" si="49"/>
        <v>0</v>
      </c>
      <c r="I287">
        <f ca="1">IF(IFERROR(AND(H287=0,INDEX('App-txt'!$C:$C,L287)=INDEX('App-txt'!$C:$C,L286)),FALSE),0,L287)</f>
        <v>0</v>
      </c>
      <c r="J287">
        <f t="shared" ca="1" si="50"/>
        <v>0</v>
      </c>
      <c r="K287">
        <f ca="1">IF(INDEX('App-txt'!$A:$A,J287+1)=K$1,J287+1,0)</f>
        <v>0</v>
      </c>
      <c r="L287">
        <f ca="1">IF(H287=0,J287,IF(LEN(INDEX('App-txt'!$C:$C,J287-1))&gt;LEN(INDEX('App-txt'!$C:$C,J287)),J287-1,J287))</f>
        <v>0</v>
      </c>
      <c r="M287">
        <f ca="1">IFERROR(SEARCH(M$1,INDEX('App-txt'!$A$1:$G$2000,$L287,3)),0)</f>
        <v>0</v>
      </c>
      <c r="N287">
        <f ca="1">IFERROR(SEARCH(N$1,INDEX('App-txt'!$A$1:$G$2000,$L287,3)),0)</f>
        <v>0</v>
      </c>
    </row>
    <row r="288" spans="1:14" x14ac:dyDescent="0.3">
      <c r="A288" s="17">
        <f t="shared" ca="1" si="48"/>
        <v>5</v>
      </c>
      <c r="B288" s="17">
        <f t="shared" ca="1" si="42"/>
        <v>8</v>
      </c>
      <c r="C288" s="17">
        <f t="shared" ca="1" si="43"/>
        <v>0</v>
      </c>
      <c r="D288" s="17">
        <f t="shared" ca="1" si="44"/>
        <v>1</v>
      </c>
      <c r="E288" s="17">
        <f t="shared" ca="1" si="45"/>
        <v>8</v>
      </c>
      <c r="F288" s="16">
        <f t="shared" ca="1" si="46"/>
        <v>0</v>
      </c>
      <c r="G288">
        <f t="shared" ca="1" si="47"/>
        <v>0</v>
      </c>
      <c r="H288">
        <f t="shared" ca="1" si="49"/>
        <v>0</v>
      </c>
      <c r="I288">
        <f ca="1">IF(IFERROR(AND(H288=0,INDEX('App-txt'!$C:$C,L288)=INDEX('App-txt'!$C:$C,L287)),FALSE),0,L288)</f>
        <v>0</v>
      </c>
      <c r="J288">
        <f t="shared" ca="1" si="50"/>
        <v>0</v>
      </c>
      <c r="K288">
        <f ca="1">IF(INDEX('App-txt'!$A:$A,J288+1)=K$1,J288+1,0)</f>
        <v>0</v>
      </c>
      <c r="L288">
        <f ca="1">IF(H288=0,J288,IF(LEN(INDEX('App-txt'!$C:$C,J288-1))&gt;LEN(INDEX('App-txt'!$C:$C,J288)),J288-1,J288))</f>
        <v>0</v>
      </c>
      <c r="M288">
        <f ca="1">IFERROR(SEARCH(M$1,INDEX('App-txt'!$A$1:$G$2000,$L288,3)),0)</f>
        <v>0</v>
      </c>
      <c r="N288">
        <f ca="1">IFERROR(SEARCH(N$1,INDEX('App-txt'!$A$1:$G$2000,$L288,3)),0)</f>
        <v>0</v>
      </c>
    </row>
    <row r="289" spans="1:14" x14ac:dyDescent="0.3">
      <c r="A289" s="17">
        <f t="shared" ca="1" si="48"/>
        <v>5</v>
      </c>
      <c r="B289" s="17">
        <f t="shared" ca="1" si="42"/>
        <v>8</v>
      </c>
      <c r="C289" s="17">
        <f t="shared" ca="1" si="43"/>
        <v>0</v>
      </c>
      <c r="D289" s="17">
        <f t="shared" ca="1" si="44"/>
        <v>1</v>
      </c>
      <c r="E289" s="17">
        <f t="shared" ca="1" si="45"/>
        <v>8</v>
      </c>
      <c r="F289" s="16">
        <f t="shared" ca="1" si="46"/>
        <v>0</v>
      </c>
      <c r="G289">
        <f t="shared" ca="1" si="47"/>
        <v>0</v>
      </c>
      <c r="H289">
        <f t="shared" ca="1" si="49"/>
        <v>0</v>
      </c>
      <c r="I289">
        <f ca="1">IF(IFERROR(AND(H289=0,INDEX('App-txt'!$C:$C,L289)=INDEX('App-txt'!$C:$C,L288)),FALSE),0,L289)</f>
        <v>0</v>
      </c>
      <c r="J289">
        <f t="shared" ca="1" si="50"/>
        <v>0</v>
      </c>
      <c r="K289">
        <f ca="1">IF(INDEX('App-txt'!$A:$A,J289+1)=K$1,J289+1,0)</f>
        <v>0</v>
      </c>
      <c r="L289">
        <f ca="1">IF(H289=0,J289,IF(LEN(INDEX('App-txt'!$C:$C,J289-1))&gt;LEN(INDEX('App-txt'!$C:$C,J289)),J289-1,J289))</f>
        <v>0</v>
      </c>
      <c r="M289">
        <f ca="1">IFERROR(SEARCH(M$1,INDEX('App-txt'!$A$1:$G$2000,$L289,3)),0)</f>
        <v>0</v>
      </c>
      <c r="N289">
        <f ca="1">IFERROR(SEARCH(N$1,INDEX('App-txt'!$A$1:$G$2000,$L289,3)),0)</f>
        <v>0</v>
      </c>
    </row>
    <row r="290" spans="1:14" x14ac:dyDescent="0.3">
      <c r="A290" s="17">
        <f t="shared" ca="1" si="48"/>
        <v>5</v>
      </c>
      <c r="B290" s="17">
        <f t="shared" ca="1" si="42"/>
        <v>8</v>
      </c>
      <c r="C290" s="17">
        <f t="shared" ca="1" si="43"/>
        <v>0</v>
      </c>
      <c r="D290" s="17">
        <f t="shared" ca="1" si="44"/>
        <v>1</v>
      </c>
      <c r="E290" s="17">
        <f t="shared" ca="1" si="45"/>
        <v>8</v>
      </c>
      <c r="F290" s="16">
        <f t="shared" ca="1" si="46"/>
        <v>0</v>
      </c>
      <c r="G290">
        <f t="shared" ca="1" si="47"/>
        <v>0</v>
      </c>
      <c r="H290">
        <f t="shared" ca="1" si="49"/>
        <v>0</v>
      </c>
      <c r="I290">
        <f ca="1">IF(IFERROR(AND(H290=0,INDEX('App-txt'!$C:$C,L290)=INDEX('App-txt'!$C:$C,L289)),FALSE),0,L290)</f>
        <v>0</v>
      </c>
      <c r="J290">
        <f t="shared" ca="1" si="50"/>
        <v>0</v>
      </c>
      <c r="K290">
        <f ca="1">IF(INDEX('App-txt'!$A:$A,J290+1)=K$1,J290+1,0)</f>
        <v>0</v>
      </c>
      <c r="L290">
        <f ca="1">IF(H290=0,J290,IF(LEN(INDEX('App-txt'!$C:$C,J290-1))&gt;LEN(INDEX('App-txt'!$C:$C,J290)),J290-1,J290))</f>
        <v>0</v>
      </c>
      <c r="M290">
        <f ca="1">IFERROR(SEARCH(M$1,INDEX('App-txt'!$A$1:$G$2000,$L290,3)),0)</f>
        <v>0</v>
      </c>
      <c r="N290">
        <f ca="1">IFERROR(SEARCH(N$1,INDEX('App-txt'!$A$1:$G$2000,$L290,3)),0)</f>
        <v>0</v>
      </c>
    </row>
    <row r="291" spans="1:14" x14ac:dyDescent="0.3">
      <c r="A291" s="17">
        <f t="shared" ca="1" si="48"/>
        <v>5</v>
      </c>
      <c r="B291" s="17">
        <f t="shared" ca="1" si="42"/>
        <v>8</v>
      </c>
      <c r="C291" s="17">
        <f t="shared" ca="1" si="43"/>
        <v>0</v>
      </c>
      <c r="D291" s="17">
        <f t="shared" ca="1" si="44"/>
        <v>1</v>
      </c>
      <c r="E291" s="17">
        <f t="shared" ca="1" si="45"/>
        <v>8</v>
      </c>
      <c r="F291" s="16">
        <f t="shared" ca="1" si="46"/>
        <v>0</v>
      </c>
      <c r="G291">
        <f t="shared" ca="1" si="47"/>
        <v>0</v>
      </c>
      <c r="H291">
        <f t="shared" ca="1" si="49"/>
        <v>0</v>
      </c>
      <c r="I291">
        <f ca="1">IF(IFERROR(AND(H291=0,INDEX('App-txt'!$C:$C,L291)=INDEX('App-txt'!$C:$C,L290)),FALSE),0,L291)</f>
        <v>0</v>
      </c>
      <c r="J291">
        <f t="shared" ca="1" si="50"/>
        <v>0</v>
      </c>
      <c r="K291">
        <f ca="1">IF(INDEX('App-txt'!$A:$A,J291+1)=K$1,J291+1,0)</f>
        <v>0</v>
      </c>
      <c r="L291">
        <f ca="1">IF(H291=0,J291,IF(LEN(INDEX('App-txt'!$C:$C,J291-1))&gt;LEN(INDEX('App-txt'!$C:$C,J291)),J291-1,J291))</f>
        <v>0</v>
      </c>
      <c r="M291">
        <f ca="1">IFERROR(SEARCH(M$1,INDEX('App-txt'!$A$1:$G$2000,$L291,3)),0)</f>
        <v>0</v>
      </c>
      <c r="N291">
        <f ca="1">IFERROR(SEARCH(N$1,INDEX('App-txt'!$A$1:$G$2000,$L291,3)),0)</f>
        <v>0</v>
      </c>
    </row>
    <row r="292" spans="1:14" x14ac:dyDescent="0.3">
      <c r="A292" s="17">
        <f t="shared" ca="1" si="48"/>
        <v>5</v>
      </c>
      <c r="B292" s="17">
        <f t="shared" ca="1" si="42"/>
        <v>8</v>
      </c>
      <c r="C292" s="17">
        <f t="shared" ca="1" si="43"/>
        <v>0</v>
      </c>
      <c r="D292" s="17">
        <f t="shared" ca="1" si="44"/>
        <v>1</v>
      </c>
      <c r="E292" s="17">
        <f t="shared" ca="1" si="45"/>
        <v>8</v>
      </c>
      <c r="F292" s="16">
        <f t="shared" ca="1" si="46"/>
        <v>0</v>
      </c>
      <c r="G292">
        <f t="shared" ca="1" si="47"/>
        <v>0</v>
      </c>
      <c r="H292">
        <f t="shared" ca="1" si="49"/>
        <v>0</v>
      </c>
      <c r="I292">
        <f ca="1">IF(IFERROR(AND(H292=0,INDEX('App-txt'!$C:$C,L292)=INDEX('App-txt'!$C:$C,L291)),FALSE),0,L292)</f>
        <v>0</v>
      </c>
      <c r="J292">
        <f t="shared" ca="1" si="50"/>
        <v>0</v>
      </c>
      <c r="K292">
        <f ca="1">IF(INDEX('App-txt'!$A:$A,J292+1)=K$1,J292+1,0)</f>
        <v>0</v>
      </c>
      <c r="L292">
        <f ca="1">IF(H292=0,J292,IF(LEN(INDEX('App-txt'!$C:$C,J292-1))&gt;LEN(INDEX('App-txt'!$C:$C,J292)),J292-1,J292))</f>
        <v>0</v>
      </c>
      <c r="M292">
        <f ca="1">IFERROR(SEARCH(M$1,INDEX('App-txt'!$A$1:$G$2000,$L292,3)),0)</f>
        <v>0</v>
      </c>
      <c r="N292">
        <f ca="1">IFERROR(SEARCH(N$1,INDEX('App-txt'!$A$1:$G$2000,$L292,3)),0)</f>
        <v>0</v>
      </c>
    </row>
    <row r="293" spans="1:14" x14ac:dyDescent="0.3">
      <c r="A293" s="17">
        <f t="shared" ca="1" si="48"/>
        <v>5</v>
      </c>
      <c r="B293" s="17">
        <f t="shared" ca="1" si="42"/>
        <v>8</v>
      </c>
      <c r="C293" s="17">
        <f t="shared" ca="1" si="43"/>
        <v>0</v>
      </c>
      <c r="D293" s="17">
        <f t="shared" ca="1" si="44"/>
        <v>1</v>
      </c>
      <c r="E293" s="17">
        <f t="shared" ca="1" si="45"/>
        <v>8</v>
      </c>
      <c r="F293" s="16">
        <f t="shared" ca="1" si="46"/>
        <v>0</v>
      </c>
      <c r="G293">
        <f t="shared" ca="1" si="47"/>
        <v>0</v>
      </c>
      <c r="H293">
        <f t="shared" ca="1" si="49"/>
        <v>0</v>
      </c>
      <c r="I293">
        <f ca="1">IF(IFERROR(AND(H293=0,INDEX('App-txt'!$C:$C,L293)=INDEX('App-txt'!$C:$C,L292)),FALSE),0,L293)</f>
        <v>0</v>
      </c>
      <c r="J293">
        <f t="shared" ca="1" si="50"/>
        <v>0</v>
      </c>
      <c r="K293">
        <f ca="1">IF(INDEX('App-txt'!$A:$A,J293+1)=K$1,J293+1,0)</f>
        <v>0</v>
      </c>
      <c r="L293">
        <f ca="1">IF(H293=0,J293,IF(LEN(INDEX('App-txt'!$C:$C,J293-1))&gt;LEN(INDEX('App-txt'!$C:$C,J293)),J293-1,J293))</f>
        <v>0</v>
      </c>
      <c r="M293">
        <f ca="1">IFERROR(SEARCH(M$1,INDEX('App-txt'!$A$1:$G$2000,$L293,3)),0)</f>
        <v>0</v>
      </c>
      <c r="N293">
        <f ca="1">IFERROR(SEARCH(N$1,INDEX('App-txt'!$A$1:$G$2000,$L293,3)),0)</f>
        <v>0</v>
      </c>
    </row>
    <row r="294" spans="1:14" x14ac:dyDescent="0.3">
      <c r="A294" s="17">
        <f t="shared" ca="1" si="48"/>
        <v>5</v>
      </c>
      <c r="B294" s="17">
        <f t="shared" ca="1" si="42"/>
        <v>8</v>
      </c>
      <c r="C294" s="17">
        <f t="shared" ca="1" si="43"/>
        <v>0</v>
      </c>
      <c r="D294" s="17">
        <f t="shared" ca="1" si="44"/>
        <v>1</v>
      </c>
      <c r="E294" s="17">
        <f t="shared" ca="1" si="45"/>
        <v>8</v>
      </c>
      <c r="F294" s="16">
        <f t="shared" ca="1" si="46"/>
        <v>0</v>
      </c>
      <c r="G294">
        <f t="shared" ca="1" si="47"/>
        <v>0</v>
      </c>
      <c r="H294">
        <f t="shared" ca="1" si="49"/>
        <v>0</v>
      </c>
      <c r="I294">
        <f ca="1">IF(IFERROR(AND(H294=0,INDEX('App-txt'!$C:$C,L294)=INDEX('App-txt'!$C:$C,L293)),FALSE),0,L294)</f>
        <v>0</v>
      </c>
      <c r="J294">
        <f t="shared" ca="1" si="50"/>
        <v>0</v>
      </c>
      <c r="K294">
        <f ca="1">IF(INDEX('App-txt'!$A:$A,J294+1)=K$1,J294+1,0)</f>
        <v>0</v>
      </c>
      <c r="L294">
        <f ca="1">IF(H294=0,J294,IF(LEN(INDEX('App-txt'!$C:$C,J294-1))&gt;LEN(INDEX('App-txt'!$C:$C,J294)),J294-1,J294))</f>
        <v>0</v>
      </c>
      <c r="M294">
        <f ca="1">IFERROR(SEARCH(M$1,INDEX('App-txt'!$A$1:$G$2000,$L294,3)),0)</f>
        <v>0</v>
      </c>
      <c r="N294">
        <f ca="1">IFERROR(SEARCH(N$1,INDEX('App-txt'!$A$1:$G$2000,$L294,3)),0)</f>
        <v>0</v>
      </c>
    </row>
    <row r="295" spans="1:14" x14ac:dyDescent="0.3">
      <c r="A295" s="17">
        <f t="shared" ca="1" si="48"/>
        <v>5</v>
      </c>
      <c r="B295" s="17">
        <f t="shared" ca="1" si="42"/>
        <v>8</v>
      </c>
      <c r="C295" s="17">
        <f t="shared" ca="1" si="43"/>
        <v>0</v>
      </c>
      <c r="D295" s="17">
        <f t="shared" ca="1" si="44"/>
        <v>1</v>
      </c>
      <c r="E295" s="17">
        <f t="shared" ca="1" si="45"/>
        <v>8</v>
      </c>
      <c r="F295" s="16">
        <f t="shared" ca="1" si="46"/>
        <v>0</v>
      </c>
      <c r="G295">
        <f t="shared" ca="1" si="47"/>
        <v>0</v>
      </c>
      <c r="H295">
        <f t="shared" ca="1" si="49"/>
        <v>0</v>
      </c>
      <c r="I295">
        <f ca="1">IF(IFERROR(AND(H295=0,INDEX('App-txt'!$C:$C,L295)=INDEX('App-txt'!$C:$C,L294)),FALSE),0,L295)</f>
        <v>0</v>
      </c>
      <c r="J295">
        <f t="shared" ca="1" si="50"/>
        <v>0</v>
      </c>
      <c r="K295">
        <f ca="1">IF(INDEX('App-txt'!$A:$A,J295+1)=K$1,J295+1,0)</f>
        <v>0</v>
      </c>
      <c r="L295">
        <f ca="1">IF(H295=0,J295,IF(LEN(INDEX('App-txt'!$C:$C,J295-1))&gt;LEN(INDEX('App-txt'!$C:$C,J295)),J295-1,J295))</f>
        <v>0</v>
      </c>
      <c r="M295">
        <f ca="1">IFERROR(SEARCH(M$1,INDEX('App-txt'!$A$1:$G$2000,$L295,3)),0)</f>
        <v>0</v>
      </c>
      <c r="N295">
        <f ca="1">IFERROR(SEARCH(N$1,INDEX('App-txt'!$A$1:$G$2000,$L295,3)),0)</f>
        <v>0</v>
      </c>
    </row>
    <row r="296" spans="1:14" x14ac:dyDescent="0.3">
      <c r="A296" s="17">
        <f t="shared" ca="1" si="48"/>
        <v>5</v>
      </c>
      <c r="B296" s="17">
        <f t="shared" ca="1" si="42"/>
        <v>8</v>
      </c>
      <c r="C296" s="17">
        <f t="shared" ca="1" si="43"/>
        <v>0</v>
      </c>
      <c r="D296" s="17">
        <f t="shared" ca="1" si="44"/>
        <v>1</v>
      </c>
      <c r="E296" s="17">
        <f t="shared" ca="1" si="45"/>
        <v>8</v>
      </c>
      <c r="F296" s="16">
        <f t="shared" ca="1" si="46"/>
        <v>0</v>
      </c>
      <c r="G296">
        <f t="shared" ca="1" si="47"/>
        <v>0</v>
      </c>
      <c r="H296">
        <f t="shared" ca="1" si="49"/>
        <v>0</v>
      </c>
      <c r="I296">
        <f ca="1">IF(IFERROR(AND(H296=0,INDEX('App-txt'!$C:$C,L296)=INDEX('App-txt'!$C:$C,L295)),FALSE),0,L296)</f>
        <v>0</v>
      </c>
      <c r="J296">
        <f t="shared" ca="1" si="50"/>
        <v>0</v>
      </c>
      <c r="K296">
        <f ca="1">IF(INDEX('App-txt'!$A:$A,J296+1)=K$1,J296+1,0)</f>
        <v>0</v>
      </c>
      <c r="L296">
        <f ca="1">IF(H296=0,J296,IF(LEN(INDEX('App-txt'!$C:$C,J296-1))&gt;LEN(INDEX('App-txt'!$C:$C,J296)),J296-1,J296))</f>
        <v>0</v>
      </c>
      <c r="M296">
        <f ca="1">IFERROR(SEARCH(M$1,INDEX('App-txt'!$A$1:$G$2000,$L296,3)),0)</f>
        <v>0</v>
      </c>
      <c r="N296">
        <f ca="1">IFERROR(SEARCH(N$1,INDEX('App-txt'!$A$1:$G$2000,$L296,3)),0)</f>
        <v>0</v>
      </c>
    </row>
    <row r="297" spans="1:14" x14ac:dyDescent="0.3">
      <c r="A297" s="17">
        <f t="shared" ca="1" si="48"/>
        <v>5</v>
      </c>
      <c r="B297" s="17">
        <f t="shared" ca="1" si="42"/>
        <v>8</v>
      </c>
      <c r="C297" s="17">
        <f t="shared" ca="1" si="43"/>
        <v>0</v>
      </c>
      <c r="D297" s="17">
        <f t="shared" ca="1" si="44"/>
        <v>1</v>
      </c>
      <c r="E297" s="17">
        <f t="shared" ca="1" si="45"/>
        <v>8</v>
      </c>
      <c r="F297" s="16">
        <f t="shared" ca="1" si="46"/>
        <v>0</v>
      </c>
      <c r="G297">
        <f t="shared" ca="1" si="47"/>
        <v>0</v>
      </c>
      <c r="H297">
        <f t="shared" ca="1" si="49"/>
        <v>0</v>
      </c>
      <c r="I297">
        <f ca="1">IF(IFERROR(AND(H297=0,INDEX('App-txt'!$C:$C,L297)=INDEX('App-txt'!$C:$C,L296)),FALSE),0,L297)</f>
        <v>0</v>
      </c>
      <c r="J297">
        <f t="shared" ca="1" si="50"/>
        <v>0</v>
      </c>
      <c r="K297">
        <f ca="1">IF(INDEX('App-txt'!$A:$A,J297+1)=K$1,J297+1,0)</f>
        <v>0</v>
      </c>
      <c r="L297">
        <f ca="1">IF(H297=0,J297,IF(LEN(INDEX('App-txt'!$C:$C,J297-1))&gt;LEN(INDEX('App-txt'!$C:$C,J297)),J297-1,J297))</f>
        <v>0</v>
      </c>
      <c r="M297">
        <f ca="1">IFERROR(SEARCH(M$1,INDEX('App-txt'!$A$1:$G$2000,$L297,3)),0)</f>
        <v>0</v>
      </c>
      <c r="N297">
        <f ca="1">IFERROR(SEARCH(N$1,INDEX('App-txt'!$A$1:$G$2000,$L297,3)),0)</f>
        <v>0</v>
      </c>
    </row>
    <row r="298" spans="1:14" x14ac:dyDescent="0.3">
      <c r="A298" s="17">
        <f t="shared" ca="1" si="48"/>
        <v>5</v>
      </c>
      <c r="B298" s="17">
        <f t="shared" ca="1" si="42"/>
        <v>8</v>
      </c>
      <c r="C298" s="17">
        <f t="shared" ca="1" si="43"/>
        <v>0</v>
      </c>
      <c r="D298" s="17">
        <f t="shared" ca="1" si="44"/>
        <v>1</v>
      </c>
      <c r="E298" s="17">
        <f t="shared" ca="1" si="45"/>
        <v>8</v>
      </c>
      <c r="F298" s="16">
        <f t="shared" ca="1" si="46"/>
        <v>0</v>
      </c>
      <c r="G298">
        <f t="shared" ca="1" si="47"/>
        <v>0</v>
      </c>
      <c r="H298">
        <f t="shared" ca="1" si="49"/>
        <v>0</v>
      </c>
      <c r="I298">
        <f ca="1">IF(IFERROR(AND(H298=0,INDEX('App-txt'!$C:$C,L298)=INDEX('App-txt'!$C:$C,L297)),FALSE),0,L298)</f>
        <v>0</v>
      </c>
      <c r="J298">
        <f t="shared" ca="1" si="50"/>
        <v>0</v>
      </c>
      <c r="K298">
        <f ca="1">IF(INDEX('App-txt'!$A:$A,J298+1)=K$1,J298+1,0)</f>
        <v>0</v>
      </c>
      <c r="L298">
        <f ca="1">IF(H298=0,J298,IF(LEN(INDEX('App-txt'!$C:$C,J298-1))&gt;LEN(INDEX('App-txt'!$C:$C,J298)),J298-1,J298))</f>
        <v>0</v>
      </c>
      <c r="M298">
        <f ca="1">IFERROR(SEARCH(M$1,INDEX('App-txt'!$A$1:$G$2000,$L298,3)),0)</f>
        <v>0</v>
      </c>
      <c r="N298">
        <f ca="1">IFERROR(SEARCH(N$1,INDEX('App-txt'!$A$1:$G$2000,$L298,3)),0)</f>
        <v>0</v>
      </c>
    </row>
    <row r="299" spans="1:14" x14ac:dyDescent="0.3">
      <c r="A299" s="17">
        <f t="shared" ca="1" si="48"/>
        <v>5</v>
      </c>
      <c r="B299" s="17">
        <f t="shared" ca="1" si="42"/>
        <v>8</v>
      </c>
      <c r="C299" s="17">
        <f t="shared" ca="1" si="43"/>
        <v>0</v>
      </c>
      <c r="D299" s="17">
        <f t="shared" ca="1" si="44"/>
        <v>1</v>
      </c>
      <c r="E299" s="17">
        <f t="shared" ca="1" si="45"/>
        <v>8</v>
      </c>
      <c r="F299" s="16">
        <f t="shared" ca="1" si="46"/>
        <v>0</v>
      </c>
      <c r="G299">
        <f t="shared" ca="1" si="47"/>
        <v>0</v>
      </c>
      <c r="H299">
        <f t="shared" ca="1" si="49"/>
        <v>0</v>
      </c>
      <c r="I299">
        <f ca="1">IF(IFERROR(AND(H299=0,INDEX('App-txt'!$C:$C,L299)=INDEX('App-txt'!$C:$C,L298)),FALSE),0,L299)</f>
        <v>0</v>
      </c>
      <c r="J299">
        <f t="shared" ca="1" si="50"/>
        <v>0</v>
      </c>
      <c r="K299">
        <f ca="1">IF(INDEX('App-txt'!$A:$A,J299+1)=K$1,J299+1,0)</f>
        <v>0</v>
      </c>
      <c r="L299">
        <f ca="1">IF(H299=0,J299,IF(LEN(INDEX('App-txt'!$C:$C,J299-1))&gt;LEN(INDEX('App-txt'!$C:$C,J299)),J299-1,J299))</f>
        <v>0</v>
      </c>
      <c r="M299">
        <f ca="1">IFERROR(SEARCH(M$1,INDEX('App-txt'!$A$1:$G$2000,$L299,3)),0)</f>
        <v>0</v>
      </c>
      <c r="N299">
        <f ca="1">IFERROR(SEARCH(N$1,INDEX('App-txt'!$A$1:$G$2000,$L299,3)),0)</f>
        <v>0</v>
      </c>
    </row>
    <row r="300" spans="1:14" x14ac:dyDescent="0.3">
      <c r="A300" s="17">
        <f t="shared" ref="A300:A310" ca="1" si="51">A299+IF(AND(C299-MAX(F299:K299)&lt;=0,B299&lt;&gt;$D$1),1,0)</f>
        <v>5</v>
      </c>
      <c r="B300" s="17">
        <f t="shared" ref="B300:B310" ca="1" si="52">IF(A299=A300,B299,IFERROR(MATCH(B$1,INDIRECT("'App-txt'!A"&amp;IF(ISNUMBER(B299),B299,0)+1&amp;":A2000"),0)+IF(ISNUMBER(B299),B299,0),$D$1))</f>
        <v>8</v>
      </c>
      <c r="C300" s="17">
        <f t="shared" ref="C300:C310" ca="1" si="53">IF(B300=$D$1,0,MATCH(C$1,INDIRECT("'App-txt'!A"&amp;B300&amp;":A2000"),0)+B300-1)</f>
        <v>0</v>
      </c>
      <c r="D300" s="17">
        <f t="shared" ref="D300:D310" ca="1" si="54">IF(A299=A300,IF(E299-J299&lt;=1,D299+1,D299),1)</f>
        <v>1</v>
      </c>
      <c r="E300" s="17">
        <f t="shared" ref="E300:E310" ca="1" si="55">IF(D299=D300,E299,IFERROR(MATCH(E$1,INDIRECT("'App-txt'!A"&amp;IF(ISNUMBER(E299),E299,B300)+2&amp;":A2000"),0)+IF(ISNUMBER(E299),E299,B300)+1,C300+$D$1))</f>
        <v>8</v>
      </c>
      <c r="F300" s="16">
        <f t="shared" ref="F300:F310" ca="1" si="56">IF(A300=A299,IF(AND(K299=0,K298=0),C299,0),IF(B300=$D$1,0,B300))</f>
        <v>0</v>
      </c>
      <c r="G300">
        <f t="shared" ref="G300:G310" ca="1" si="57">IF(D300=D299,IF(K299=0,J299,0),IF(D300=1,IF(B300=$D$1,0,B300),J299))</f>
        <v>0</v>
      </c>
      <c r="H300">
        <f t="shared" ref="H300:H310" ca="1" si="58">IF(OR(G300=0,G300=C300-1),0,G300+1)</f>
        <v>0</v>
      </c>
      <c r="I300">
        <f ca="1">IF(IFERROR(AND(H300=0,INDEX('App-txt'!$C:$C,L300)=INDEX('App-txt'!$C:$C,L299)),FALSE),0,L300)</f>
        <v>0</v>
      </c>
      <c r="J300">
        <f t="shared" ref="J300:J310" ca="1" si="59">IF(D300=D299,K299,H300)+IF(C300-MAX(G299:K299)&lt;=1,0,1)</f>
        <v>0</v>
      </c>
      <c r="K300">
        <f ca="1">IF(INDEX('App-txt'!$A:$A,J300+1)=K$1,J300+1,0)</f>
        <v>0</v>
      </c>
      <c r="L300">
        <f ca="1">IF(H300=0,J300,IF(LEN(INDEX('App-txt'!$C:$C,J300-1))&gt;LEN(INDEX('App-txt'!$C:$C,J300)),J300-1,J300))</f>
        <v>0</v>
      </c>
      <c r="M300">
        <f ca="1">IFERROR(SEARCH(M$1,INDEX('App-txt'!$A$1:$G$2000,$L300,3)),0)</f>
        <v>0</v>
      </c>
      <c r="N300">
        <f ca="1">IFERROR(SEARCH(N$1,INDEX('App-txt'!$A$1:$G$2000,$L300,3)),0)</f>
        <v>0</v>
      </c>
    </row>
    <row r="301" spans="1:14" x14ac:dyDescent="0.3">
      <c r="A301" s="17">
        <f t="shared" ca="1" si="51"/>
        <v>5</v>
      </c>
      <c r="B301" s="17">
        <f t="shared" ca="1" si="52"/>
        <v>8</v>
      </c>
      <c r="C301" s="17">
        <f t="shared" ca="1" si="53"/>
        <v>0</v>
      </c>
      <c r="D301" s="17">
        <f t="shared" ca="1" si="54"/>
        <v>1</v>
      </c>
      <c r="E301" s="17">
        <f t="shared" ca="1" si="55"/>
        <v>8</v>
      </c>
      <c r="F301" s="16">
        <f t="shared" ca="1" si="56"/>
        <v>0</v>
      </c>
      <c r="G301">
        <f t="shared" ca="1" si="57"/>
        <v>0</v>
      </c>
      <c r="H301">
        <f t="shared" ca="1" si="58"/>
        <v>0</v>
      </c>
      <c r="I301">
        <f ca="1">IF(IFERROR(AND(H301=0,INDEX('App-txt'!$C:$C,L301)=INDEX('App-txt'!$C:$C,L300)),FALSE),0,L301)</f>
        <v>0</v>
      </c>
      <c r="J301">
        <f t="shared" ca="1" si="59"/>
        <v>0</v>
      </c>
      <c r="K301">
        <f ca="1">IF(INDEX('App-txt'!$A:$A,J301+1)=K$1,J301+1,0)</f>
        <v>0</v>
      </c>
      <c r="L301">
        <f ca="1">IF(H301=0,J301,IF(LEN(INDEX('App-txt'!$C:$C,J301-1))&gt;LEN(INDEX('App-txt'!$C:$C,J301)),J301-1,J301))</f>
        <v>0</v>
      </c>
      <c r="M301">
        <f ca="1">IFERROR(SEARCH(M$1,INDEX('App-txt'!$A$1:$G$2000,$L301,3)),0)</f>
        <v>0</v>
      </c>
      <c r="N301">
        <f ca="1">IFERROR(SEARCH(N$1,INDEX('App-txt'!$A$1:$G$2000,$L301,3)),0)</f>
        <v>0</v>
      </c>
    </row>
    <row r="302" spans="1:14" x14ac:dyDescent="0.3">
      <c r="A302" s="17">
        <f t="shared" ca="1" si="51"/>
        <v>5</v>
      </c>
      <c r="B302" s="17">
        <f t="shared" ca="1" si="52"/>
        <v>8</v>
      </c>
      <c r="C302" s="17">
        <f t="shared" ca="1" si="53"/>
        <v>0</v>
      </c>
      <c r="D302" s="17">
        <f t="shared" ca="1" si="54"/>
        <v>1</v>
      </c>
      <c r="E302" s="17">
        <f t="shared" ca="1" si="55"/>
        <v>8</v>
      </c>
      <c r="F302" s="16">
        <f t="shared" ca="1" si="56"/>
        <v>0</v>
      </c>
      <c r="G302">
        <f t="shared" ca="1" si="57"/>
        <v>0</v>
      </c>
      <c r="H302">
        <f t="shared" ca="1" si="58"/>
        <v>0</v>
      </c>
      <c r="I302">
        <f ca="1">IF(IFERROR(AND(H302=0,INDEX('App-txt'!$C:$C,L302)=INDEX('App-txt'!$C:$C,L301)),FALSE),0,L302)</f>
        <v>0</v>
      </c>
      <c r="J302">
        <f t="shared" ca="1" si="59"/>
        <v>0</v>
      </c>
      <c r="K302">
        <f ca="1">IF(INDEX('App-txt'!$A:$A,J302+1)=K$1,J302+1,0)</f>
        <v>0</v>
      </c>
      <c r="L302">
        <f ca="1">IF(H302=0,J302,IF(LEN(INDEX('App-txt'!$C:$C,J302-1))&gt;LEN(INDEX('App-txt'!$C:$C,J302)),J302-1,J302))</f>
        <v>0</v>
      </c>
      <c r="M302">
        <f ca="1">IFERROR(SEARCH(M$1,INDEX('App-txt'!$A$1:$G$2000,$L302,3)),0)</f>
        <v>0</v>
      </c>
      <c r="N302">
        <f ca="1">IFERROR(SEARCH(N$1,INDEX('App-txt'!$A$1:$G$2000,$L302,3)),0)</f>
        <v>0</v>
      </c>
    </row>
    <row r="303" spans="1:14" x14ac:dyDescent="0.3">
      <c r="A303" s="17">
        <f t="shared" ca="1" si="51"/>
        <v>5</v>
      </c>
      <c r="B303" s="17">
        <f t="shared" ca="1" si="52"/>
        <v>8</v>
      </c>
      <c r="C303" s="17">
        <f t="shared" ca="1" si="53"/>
        <v>0</v>
      </c>
      <c r="D303" s="17">
        <f t="shared" ca="1" si="54"/>
        <v>1</v>
      </c>
      <c r="E303" s="17">
        <f t="shared" ca="1" si="55"/>
        <v>8</v>
      </c>
      <c r="F303" s="16">
        <f t="shared" ca="1" si="56"/>
        <v>0</v>
      </c>
      <c r="G303">
        <f t="shared" ca="1" si="57"/>
        <v>0</v>
      </c>
      <c r="H303">
        <f t="shared" ca="1" si="58"/>
        <v>0</v>
      </c>
      <c r="I303">
        <f ca="1">IF(IFERROR(AND(H303=0,INDEX('App-txt'!$C:$C,L303)=INDEX('App-txt'!$C:$C,L302)),FALSE),0,L303)</f>
        <v>0</v>
      </c>
      <c r="J303">
        <f t="shared" ca="1" si="59"/>
        <v>0</v>
      </c>
      <c r="K303">
        <f ca="1">IF(INDEX('App-txt'!$A:$A,J303+1)=K$1,J303+1,0)</f>
        <v>0</v>
      </c>
      <c r="L303">
        <f ca="1">IF(H303=0,J303,IF(LEN(INDEX('App-txt'!$C:$C,J303-1))&gt;LEN(INDEX('App-txt'!$C:$C,J303)),J303-1,J303))</f>
        <v>0</v>
      </c>
      <c r="M303">
        <f ca="1">IFERROR(SEARCH(M$1,INDEX('App-txt'!$A$1:$G$2000,$L303,3)),0)</f>
        <v>0</v>
      </c>
      <c r="N303">
        <f ca="1">IFERROR(SEARCH(N$1,INDEX('App-txt'!$A$1:$G$2000,$L303,3)),0)</f>
        <v>0</v>
      </c>
    </row>
    <row r="304" spans="1:14" x14ac:dyDescent="0.3">
      <c r="A304" s="17">
        <f t="shared" ca="1" si="51"/>
        <v>5</v>
      </c>
      <c r="B304" s="17">
        <f t="shared" ca="1" si="52"/>
        <v>8</v>
      </c>
      <c r="C304" s="17">
        <f t="shared" ca="1" si="53"/>
        <v>0</v>
      </c>
      <c r="D304" s="17">
        <f t="shared" ca="1" si="54"/>
        <v>1</v>
      </c>
      <c r="E304" s="17">
        <f t="shared" ca="1" si="55"/>
        <v>8</v>
      </c>
      <c r="F304" s="16">
        <f t="shared" ca="1" si="56"/>
        <v>0</v>
      </c>
      <c r="G304">
        <f t="shared" ca="1" si="57"/>
        <v>0</v>
      </c>
      <c r="H304">
        <f t="shared" ca="1" si="58"/>
        <v>0</v>
      </c>
      <c r="I304">
        <f ca="1">IF(IFERROR(AND(H304=0,INDEX('App-txt'!$C:$C,L304)=INDEX('App-txt'!$C:$C,L303)),FALSE),0,L304)</f>
        <v>0</v>
      </c>
      <c r="J304">
        <f t="shared" ca="1" si="59"/>
        <v>0</v>
      </c>
      <c r="K304">
        <f ca="1">IF(INDEX('App-txt'!$A:$A,J304+1)=K$1,J304+1,0)</f>
        <v>0</v>
      </c>
      <c r="L304">
        <f ca="1">IF(H304=0,J304,IF(LEN(INDEX('App-txt'!$C:$C,J304-1))&gt;LEN(INDEX('App-txt'!$C:$C,J304)),J304-1,J304))</f>
        <v>0</v>
      </c>
      <c r="M304">
        <f ca="1">IFERROR(SEARCH(M$1,INDEX('App-txt'!$A$1:$G$2000,$L304,3)),0)</f>
        <v>0</v>
      </c>
      <c r="N304">
        <f ca="1">IFERROR(SEARCH(N$1,INDEX('App-txt'!$A$1:$G$2000,$L304,3)),0)</f>
        <v>0</v>
      </c>
    </row>
    <row r="305" spans="1:14" x14ac:dyDescent="0.3">
      <c r="A305" s="17">
        <f t="shared" ca="1" si="51"/>
        <v>5</v>
      </c>
      <c r="B305" s="17">
        <f t="shared" ca="1" si="52"/>
        <v>8</v>
      </c>
      <c r="C305" s="17">
        <f t="shared" ca="1" si="53"/>
        <v>0</v>
      </c>
      <c r="D305" s="17">
        <f t="shared" ca="1" si="54"/>
        <v>1</v>
      </c>
      <c r="E305" s="17">
        <f t="shared" ca="1" si="55"/>
        <v>8</v>
      </c>
      <c r="F305" s="16">
        <f t="shared" ca="1" si="56"/>
        <v>0</v>
      </c>
      <c r="G305">
        <f t="shared" ca="1" si="57"/>
        <v>0</v>
      </c>
      <c r="H305">
        <f t="shared" ca="1" si="58"/>
        <v>0</v>
      </c>
      <c r="I305">
        <f ca="1">IF(IFERROR(AND(H305=0,INDEX('App-txt'!$C:$C,L305)=INDEX('App-txt'!$C:$C,L304)),FALSE),0,L305)</f>
        <v>0</v>
      </c>
      <c r="J305">
        <f t="shared" ca="1" si="59"/>
        <v>0</v>
      </c>
      <c r="K305">
        <f ca="1">IF(INDEX('App-txt'!$A:$A,J305+1)=K$1,J305+1,0)</f>
        <v>0</v>
      </c>
      <c r="L305">
        <f ca="1">IF(H305=0,J305,IF(LEN(INDEX('App-txt'!$C:$C,J305-1))&gt;LEN(INDEX('App-txt'!$C:$C,J305)),J305-1,J305))</f>
        <v>0</v>
      </c>
      <c r="M305">
        <f ca="1">IFERROR(SEARCH(M$1,INDEX('App-txt'!$A$1:$G$2000,$L305,3)),0)</f>
        <v>0</v>
      </c>
      <c r="N305">
        <f ca="1">IFERROR(SEARCH(N$1,INDEX('App-txt'!$A$1:$G$2000,$L305,3)),0)</f>
        <v>0</v>
      </c>
    </row>
    <row r="306" spans="1:14" x14ac:dyDescent="0.3">
      <c r="A306" s="17">
        <f t="shared" ca="1" si="51"/>
        <v>5</v>
      </c>
      <c r="B306" s="17">
        <f t="shared" ca="1" si="52"/>
        <v>8</v>
      </c>
      <c r="C306" s="17">
        <f t="shared" ca="1" si="53"/>
        <v>0</v>
      </c>
      <c r="D306" s="17">
        <f t="shared" ca="1" si="54"/>
        <v>1</v>
      </c>
      <c r="E306" s="17">
        <f t="shared" ca="1" si="55"/>
        <v>8</v>
      </c>
      <c r="F306" s="16">
        <f t="shared" ca="1" si="56"/>
        <v>0</v>
      </c>
      <c r="G306">
        <f t="shared" ca="1" si="57"/>
        <v>0</v>
      </c>
      <c r="H306">
        <f t="shared" ca="1" si="58"/>
        <v>0</v>
      </c>
      <c r="I306">
        <f ca="1">IF(IFERROR(AND(H306=0,INDEX('App-txt'!$C:$C,L306)=INDEX('App-txt'!$C:$C,L305)),FALSE),0,L306)</f>
        <v>0</v>
      </c>
      <c r="J306">
        <f t="shared" ca="1" si="59"/>
        <v>0</v>
      </c>
      <c r="K306">
        <f ca="1">IF(INDEX('App-txt'!$A:$A,J306+1)=K$1,J306+1,0)</f>
        <v>0</v>
      </c>
      <c r="L306">
        <f ca="1">IF(H306=0,J306,IF(LEN(INDEX('App-txt'!$C:$C,J306-1))&gt;LEN(INDEX('App-txt'!$C:$C,J306)),J306-1,J306))</f>
        <v>0</v>
      </c>
      <c r="M306">
        <f ca="1">IFERROR(SEARCH(M$1,INDEX('App-txt'!$A$1:$G$2000,$L306,3)),0)</f>
        <v>0</v>
      </c>
      <c r="N306">
        <f ca="1">IFERROR(SEARCH(N$1,INDEX('App-txt'!$A$1:$G$2000,$L306,3)),0)</f>
        <v>0</v>
      </c>
    </row>
    <row r="307" spans="1:14" x14ac:dyDescent="0.3">
      <c r="A307" s="17">
        <f t="shared" ca="1" si="51"/>
        <v>5</v>
      </c>
      <c r="B307" s="17">
        <f t="shared" ca="1" si="52"/>
        <v>8</v>
      </c>
      <c r="C307" s="17">
        <f t="shared" ca="1" si="53"/>
        <v>0</v>
      </c>
      <c r="D307" s="17">
        <f t="shared" ca="1" si="54"/>
        <v>1</v>
      </c>
      <c r="E307" s="17">
        <f t="shared" ca="1" si="55"/>
        <v>8</v>
      </c>
      <c r="F307" s="16">
        <f t="shared" ca="1" si="56"/>
        <v>0</v>
      </c>
      <c r="G307">
        <f t="shared" ca="1" si="57"/>
        <v>0</v>
      </c>
      <c r="H307">
        <f t="shared" ca="1" si="58"/>
        <v>0</v>
      </c>
      <c r="I307">
        <f ca="1">IF(IFERROR(AND(H307=0,INDEX('App-txt'!$C:$C,L307)=INDEX('App-txt'!$C:$C,L306)),FALSE),0,L307)</f>
        <v>0</v>
      </c>
      <c r="J307">
        <f t="shared" ca="1" si="59"/>
        <v>0</v>
      </c>
      <c r="K307">
        <f ca="1">IF(INDEX('App-txt'!$A:$A,J307+1)=K$1,J307+1,0)</f>
        <v>0</v>
      </c>
      <c r="L307">
        <f ca="1">IF(H307=0,J307,IF(LEN(INDEX('App-txt'!$C:$C,J307-1))&gt;LEN(INDEX('App-txt'!$C:$C,J307)),J307-1,J307))</f>
        <v>0</v>
      </c>
      <c r="M307">
        <f ca="1">IFERROR(SEARCH(M$1,INDEX('App-txt'!$A$1:$G$2000,$L307,3)),0)</f>
        <v>0</v>
      </c>
      <c r="N307">
        <f ca="1">IFERROR(SEARCH(N$1,INDEX('App-txt'!$A$1:$G$2000,$L307,3)),0)</f>
        <v>0</v>
      </c>
    </row>
    <row r="308" spans="1:14" x14ac:dyDescent="0.3">
      <c r="A308" s="17">
        <f t="shared" ca="1" si="51"/>
        <v>5</v>
      </c>
      <c r="B308" s="17">
        <f t="shared" ca="1" si="52"/>
        <v>8</v>
      </c>
      <c r="C308" s="17">
        <f t="shared" ca="1" si="53"/>
        <v>0</v>
      </c>
      <c r="D308" s="17">
        <f t="shared" ca="1" si="54"/>
        <v>1</v>
      </c>
      <c r="E308" s="17">
        <f t="shared" ca="1" si="55"/>
        <v>8</v>
      </c>
      <c r="F308" s="16">
        <f t="shared" ca="1" si="56"/>
        <v>0</v>
      </c>
      <c r="G308">
        <f t="shared" ca="1" si="57"/>
        <v>0</v>
      </c>
      <c r="H308">
        <f t="shared" ca="1" si="58"/>
        <v>0</v>
      </c>
      <c r="I308">
        <f ca="1">IF(IFERROR(AND(H308=0,INDEX('App-txt'!$C:$C,L308)=INDEX('App-txt'!$C:$C,L307)),FALSE),0,L308)</f>
        <v>0</v>
      </c>
      <c r="J308">
        <f t="shared" ca="1" si="59"/>
        <v>0</v>
      </c>
      <c r="K308">
        <f ca="1">IF(INDEX('App-txt'!$A:$A,J308+1)=K$1,J308+1,0)</f>
        <v>0</v>
      </c>
      <c r="L308">
        <f ca="1">IF(H308=0,J308,IF(LEN(INDEX('App-txt'!$C:$C,J308-1))&gt;LEN(INDEX('App-txt'!$C:$C,J308)),J308-1,J308))</f>
        <v>0</v>
      </c>
      <c r="M308">
        <f ca="1">IFERROR(SEARCH(M$1,INDEX('App-txt'!$A$1:$G$2000,$L308,3)),0)</f>
        <v>0</v>
      </c>
      <c r="N308">
        <f ca="1">IFERROR(SEARCH(N$1,INDEX('App-txt'!$A$1:$G$2000,$L308,3)),0)</f>
        <v>0</v>
      </c>
    </row>
    <row r="309" spans="1:14" x14ac:dyDescent="0.3">
      <c r="A309" s="17">
        <f t="shared" ca="1" si="51"/>
        <v>5</v>
      </c>
      <c r="B309" s="17">
        <f t="shared" ca="1" si="52"/>
        <v>8</v>
      </c>
      <c r="C309" s="17">
        <f t="shared" ca="1" si="53"/>
        <v>0</v>
      </c>
      <c r="D309" s="17">
        <f t="shared" ca="1" si="54"/>
        <v>1</v>
      </c>
      <c r="E309" s="17">
        <f t="shared" ca="1" si="55"/>
        <v>8</v>
      </c>
      <c r="F309" s="16">
        <f t="shared" ca="1" si="56"/>
        <v>0</v>
      </c>
      <c r="G309">
        <f t="shared" ca="1" si="57"/>
        <v>0</v>
      </c>
      <c r="H309">
        <f t="shared" ca="1" si="58"/>
        <v>0</v>
      </c>
      <c r="I309">
        <f ca="1">IF(IFERROR(AND(H309=0,INDEX('App-txt'!$C:$C,L309)=INDEX('App-txt'!$C:$C,L308)),FALSE),0,L309)</f>
        <v>0</v>
      </c>
      <c r="J309">
        <f t="shared" ca="1" si="59"/>
        <v>0</v>
      </c>
      <c r="K309">
        <f ca="1">IF(INDEX('App-txt'!$A:$A,J309+1)=K$1,J309+1,0)</f>
        <v>0</v>
      </c>
      <c r="L309">
        <f ca="1">IF(H309=0,J309,IF(LEN(INDEX('App-txt'!$C:$C,J309-1))&gt;LEN(INDEX('App-txt'!$C:$C,J309)),J309-1,J309))</f>
        <v>0</v>
      </c>
      <c r="M309">
        <f ca="1">IFERROR(SEARCH(M$1,INDEX('App-txt'!$A$1:$G$2000,$L309,3)),0)</f>
        <v>0</v>
      </c>
      <c r="N309">
        <f ca="1">IFERROR(SEARCH(N$1,INDEX('App-txt'!$A$1:$G$2000,$L309,3)),0)</f>
        <v>0</v>
      </c>
    </row>
    <row r="310" spans="1:14" x14ac:dyDescent="0.3">
      <c r="A310" s="17">
        <f t="shared" ca="1" si="51"/>
        <v>5</v>
      </c>
      <c r="B310" s="17">
        <f t="shared" ca="1" si="52"/>
        <v>8</v>
      </c>
      <c r="C310" s="17">
        <f t="shared" ca="1" si="53"/>
        <v>0</v>
      </c>
      <c r="D310" s="17">
        <f t="shared" ca="1" si="54"/>
        <v>1</v>
      </c>
      <c r="E310" s="17">
        <f t="shared" ca="1" si="55"/>
        <v>8</v>
      </c>
      <c r="F310" s="16">
        <f t="shared" ca="1" si="56"/>
        <v>0</v>
      </c>
      <c r="G310">
        <f t="shared" ca="1" si="57"/>
        <v>0</v>
      </c>
      <c r="H310">
        <f t="shared" ca="1" si="58"/>
        <v>0</v>
      </c>
      <c r="I310">
        <f ca="1">IF(IFERROR(AND(H310=0,INDEX('App-txt'!$C:$C,L310)=INDEX('App-txt'!$C:$C,L309)),FALSE),0,L310)</f>
        <v>0</v>
      </c>
      <c r="J310">
        <f t="shared" ca="1" si="59"/>
        <v>0</v>
      </c>
      <c r="K310">
        <f ca="1">IF(INDEX('App-txt'!$A:$A,J310+1)=K$1,J310+1,0)</f>
        <v>0</v>
      </c>
      <c r="L310">
        <f ca="1">IF(H310=0,J310,IF(LEN(INDEX('App-txt'!$C:$C,J310-1))&gt;LEN(INDEX('App-txt'!$C:$C,J310)),J310-1,J310))</f>
        <v>0</v>
      </c>
      <c r="M310">
        <f ca="1">IFERROR(SEARCH(M$1,INDEX('App-txt'!$A$1:$G$2000,$L310,3)),0)</f>
        <v>0</v>
      </c>
      <c r="N310">
        <f ca="1">IFERROR(SEARCH(N$1,INDEX('App-txt'!$A$1:$G$2000,$L310,3)),0)</f>
        <v>0</v>
      </c>
    </row>
    <row r="311" spans="1:14" x14ac:dyDescent="0.3">
      <c r="A311" s="17">
        <f t="shared" ref="A311:A320" ca="1" si="60">A310+IF(AND(C310-MAX(F310:K310)&lt;=0,B310&lt;&gt;$D$1),1,0)</f>
        <v>5</v>
      </c>
      <c r="B311" s="17">
        <f t="shared" ref="B311:B320" ca="1" si="61">IF(A310=A311,B310,IFERROR(MATCH(B$1,INDIRECT("'App-txt'!A"&amp;IF(ISNUMBER(B310),B310,0)+1&amp;":A2000"),0)+IF(ISNUMBER(B310),B310,0),$D$1))</f>
        <v>8</v>
      </c>
      <c r="C311" s="17">
        <f t="shared" ref="C311:C320" ca="1" si="62">IF(B311=$D$1,0,MATCH(C$1,INDIRECT("'App-txt'!A"&amp;B311&amp;":A2000"),0)+B311-1)</f>
        <v>0</v>
      </c>
      <c r="D311" s="17">
        <f t="shared" ref="D311:D320" ca="1" si="63">IF(A310=A311,IF(E310-J310&lt;=1,D310+1,D310),1)</f>
        <v>1</v>
      </c>
      <c r="E311" s="17">
        <f t="shared" ref="E311:E320" ca="1" si="64">IF(D310=D311,E310,IFERROR(MATCH(E$1,INDIRECT("'App-txt'!A"&amp;IF(ISNUMBER(E310),E310,B311)+2&amp;":A2000"),0)+IF(ISNUMBER(E310),E310,B311)+1,C311+$D$1))</f>
        <v>8</v>
      </c>
      <c r="F311" s="16">
        <f t="shared" ref="F311:F320" ca="1" si="65">IF(A311=A310,IF(AND(K310=0,K309=0),C310,0),IF(B311=$D$1,0,B311))</f>
        <v>0</v>
      </c>
      <c r="G311">
        <f t="shared" ref="G311:G320" ca="1" si="66">IF(D311=D310,IF(K310=0,J310,0),IF(D311=1,IF(B311=$D$1,0,B311),J310))</f>
        <v>0</v>
      </c>
      <c r="H311">
        <f t="shared" ref="H311:H320" ca="1" si="67">IF(OR(G311=0,G311=C311-1),0,G311+1)</f>
        <v>0</v>
      </c>
      <c r="I311">
        <f ca="1">IF(IFERROR(AND(H311=0,INDEX('App-txt'!$C:$C,L311)=INDEX('App-txt'!$C:$C,L310)),FALSE),0,L311)</f>
        <v>0</v>
      </c>
      <c r="J311">
        <f t="shared" ref="J311:J320" ca="1" si="68">IF(D311=D310,K310,H311)+IF(C311-MAX(G310:K310)&lt;=1,0,1)</f>
        <v>0</v>
      </c>
      <c r="K311">
        <f ca="1">IF(INDEX('App-txt'!$A:$A,J311+1)=K$1,J311+1,0)</f>
        <v>0</v>
      </c>
      <c r="L311">
        <f ca="1">IF(H311=0,J311,IF(LEN(INDEX('App-txt'!$C:$C,J311-1))&gt;LEN(INDEX('App-txt'!$C:$C,J311)),J311-1,J311))</f>
        <v>0</v>
      </c>
      <c r="M311">
        <f ca="1">IFERROR(SEARCH(M$1,INDEX('App-txt'!$A$1:$G$2000,$L311,3)),0)</f>
        <v>0</v>
      </c>
      <c r="N311">
        <f ca="1">IFERROR(SEARCH(N$1,INDEX('App-txt'!$A$1:$G$2000,$L311,3)),0)</f>
        <v>0</v>
      </c>
    </row>
    <row r="312" spans="1:14" x14ac:dyDescent="0.3">
      <c r="A312" s="17">
        <f t="shared" ca="1" si="60"/>
        <v>5</v>
      </c>
      <c r="B312" s="17">
        <f t="shared" ca="1" si="61"/>
        <v>8</v>
      </c>
      <c r="C312" s="17">
        <f t="shared" ca="1" si="62"/>
        <v>0</v>
      </c>
      <c r="D312" s="17">
        <f t="shared" ca="1" si="63"/>
        <v>1</v>
      </c>
      <c r="E312" s="17">
        <f t="shared" ca="1" si="64"/>
        <v>8</v>
      </c>
      <c r="F312" s="16">
        <f t="shared" ca="1" si="65"/>
        <v>0</v>
      </c>
      <c r="G312">
        <f t="shared" ca="1" si="66"/>
        <v>0</v>
      </c>
      <c r="H312">
        <f t="shared" ca="1" si="67"/>
        <v>0</v>
      </c>
      <c r="I312">
        <f ca="1">IF(IFERROR(AND(H312=0,INDEX('App-txt'!$C:$C,L312)=INDEX('App-txt'!$C:$C,L311)),FALSE),0,L312)</f>
        <v>0</v>
      </c>
      <c r="J312">
        <f t="shared" ca="1" si="68"/>
        <v>0</v>
      </c>
      <c r="K312">
        <f ca="1">IF(INDEX('App-txt'!$A:$A,J312+1)=K$1,J312+1,0)</f>
        <v>0</v>
      </c>
      <c r="L312">
        <f ca="1">IF(H312=0,J312,IF(LEN(INDEX('App-txt'!$C:$C,J312-1))&gt;LEN(INDEX('App-txt'!$C:$C,J312)),J312-1,J312))</f>
        <v>0</v>
      </c>
      <c r="M312">
        <f ca="1">IFERROR(SEARCH(M$1,INDEX('App-txt'!$A$1:$G$2000,$L312,3)),0)</f>
        <v>0</v>
      </c>
      <c r="N312">
        <f ca="1">IFERROR(SEARCH(N$1,INDEX('App-txt'!$A$1:$G$2000,$L312,3)),0)</f>
        <v>0</v>
      </c>
    </row>
    <row r="313" spans="1:14" x14ac:dyDescent="0.3">
      <c r="A313" s="17">
        <f t="shared" ca="1" si="60"/>
        <v>5</v>
      </c>
      <c r="B313" s="17">
        <f t="shared" ca="1" si="61"/>
        <v>8</v>
      </c>
      <c r="C313" s="17">
        <f t="shared" ca="1" si="62"/>
        <v>0</v>
      </c>
      <c r="D313" s="17">
        <f t="shared" ca="1" si="63"/>
        <v>1</v>
      </c>
      <c r="E313" s="17">
        <f t="shared" ca="1" si="64"/>
        <v>8</v>
      </c>
      <c r="F313" s="16">
        <f t="shared" ca="1" si="65"/>
        <v>0</v>
      </c>
      <c r="G313">
        <f t="shared" ca="1" si="66"/>
        <v>0</v>
      </c>
      <c r="H313">
        <f t="shared" ca="1" si="67"/>
        <v>0</v>
      </c>
      <c r="I313">
        <f ca="1">IF(IFERROR(AND(H313=0,INDEX('App-txt'!$C:$C,L313)=INDEX('App-txt'!$C:$C,L312)),FALSE),0,L313)</f>
        <v>0</v>
      </c>
      <c r="J313">
        <f t="shared" ca="1" si="68"/>
        <v>0</v>
      </c>
      <c r="K313">
        <f ca="1">IF(INDEX('App-txt'!$A:$A,J313+1)=K$1,J313+1,0)</f>
        <v>0</v>
      </c>
      <c r="L313">
        <f ca="1">IF(H313=0,J313,IF(LEN(INDEX('App-txt'!$C:$C,J313-1))&gt;LEN(INDEX('App-txt'!$C:$C,J313)),J313-1,J313))</f>
        <v>0</v>
      </c>
      <c r="M313">
        <f ca="1">IFERROR(SEARCH(M$1,INDEX('App-txt'!$A$1:$G$2000,$L313,3)),0)</f>
        <v>0</v>
      </c>
      <c r="N313">
        <f ca="1">IFERROR(SEARCH(N$1,INDEX('App-txt'!$A$1:$G$2000,$L313,3)),0)</f>
        <v>0</v>
      </c>
    </row>
    <row r="314" spans="1:14" x14ac:dyDescent="0.3">
      <c r="A314" s="17">
        <f t="shared" ca="1" si="60"/>
        <v>5</v>
      </c>
      <c r="B314" s="17">
        <f t="shared" ca="1" si="61"/>
        <v>8</v>
      </c>
      <c r="C314" s="17">
        <f t="shared" ca="1" si="62"/>
        <v>0</v>
      </c>
      <c r="D314" s="17">
        <f t="shared" ca="1" si="63"/>
        <v>1</v>
      </c>
      <c r="E314" s="17">
        <f t="shared" ca="1" si="64"/>
        <v>8</v>
      </c>
      <c r="F314" s="16">
        <f t="shared" ca="1" si="65"/>
        <v>0</v>
      </c>
      <c r="G314">
        <f t="shared" ca="1" si="66"/>
        <v>0</v>
      </c>
      <c r="H314">
        <f t="shared" ca="1" si="67"/>
        <v>0</v>
      </c>
      <c r="I314">
        <f ca="1">IF(IFERROR(AND(H314=0,INDEX('App-txt'!$C:$C,L314)=INDEX('App-txt'!$C:$C,L313)),FALSE),0,L314)</f>
        <v>0</v>
      </c>
      <c r="J314">
        <f t="shared" ca="1" si="68"/>
        <v>0</v>
      </c>
      <c r="K314">
        <f ca="1">IF(INDEX('App-txt'!$A:$A,J314+1)=K$1,J314+1,0)</f>
        <v>0</v>
      </c>
      <c r="L314">
        <f ca="1">IF(H314=0,J314,IF(LEN(INDEX('App-txt'!$C:$C,J314-1))&gt;LEN(INDEX('App-txt'!$C:$C,J314)),J314-1,J314))</f>
        <v>0</v>
      </c>
      <c r="M314">
        <f ca="1">IFERROR(SEARCH(M$1,INDEX('App-txt'!$A$1:$G$2000,$L314,3)),0)</f>
        <v>0</v>
      </c>
      <c r="N314">
        <f ca="1">IFERROR(SEARCH(N$1,INDEX('App-txt'!$A$1:$G$2000,$L314,3)),0)</f>
        <v>0</v>
      </c>
    </row>
    <row r="315" spans="1:14" x14ac:dyDescent="0.3">
      <c r="A315" s="17">
        <f t="shared" ca="1" si="60"/>
        <v>5</v>
      </c>
      <c r="B315" s="17">
        <f t="shared" ca="1" si="61"/>
        <v>8</v>
      </c>
      <c r="C315" s="17">
        <f t="shared" ca="1" si="62"/>
        <v>0</v>
      </c>
      <c r="D315" s="17">
        <f t="shared" ca="1" si="63"/>
        <v>1</v>
      </c>
      <c r="E315" s="17">
        <f t="shared" ca="1" si="64"/>
        <v>8</v>
      </c>
      <c r="F315" s="16">
        <f t="shared" ca="1" si="65"/>
        <v>0</v>
      </c>
      <c r="G315">
        <f t="shared" ca="1" si="66"/>
        <v>0</v>
      </c>
      <c r="H315">
        <f t="shared" ca="1" si="67"/>
        <v>0</v>
      </c>
      <c r="I315">
        <f ca="1">IF(IFERROR(AND(H315=0,INDEX('App-txt'!$C:$C,L315)=INDEX('App-txt'!$C:$C,L314)),FALSE),0,L315)</f>
        <v>0</v>
      </c>
      <c r="J315">
        <f t="shared" ca="1" si="68"/>
        <v>0</v>
      </c>
      <c r="K315">
        <f ca="1">IF(INDEX('App-txt'!$A:$A,J315+1)=K$1,J315+1,0)</f>
        <v>0</v>
      </c>
      <c r="L315">
        <f ca="1">IF(H315=0,J315,IF(LEN(INDEX('App-txt'!$C:$C,J315-1))&gt;LEN(INDEX('App-txt'!$C:$C,J315)),J315-1,J315))</f>
        <v>0</v>
      </c>
      <c r="M315">
        <f ca="1">IFERROR(SEARCH(M$1,INDEX('App-txt'!$A$1:$G$2000,$L315,3)),0)</f>
        <v>0</v>
      </c>
      <c r="N315">
        <f ca="1">IFERROR(SEARCH(N$1,INDEX('App-txt'!$A$1:$G$2000,$L315,3)),0)</f>
        <v>0</v>
      </c>
    </row>
    <row r="316" spans="1:14" x14ac:dyDescent="0.3">
      <c r="A316" s="17">
        <f t="shared" ca="1" si="60"/>
        <v>5</v>
      </c>
      <c r="B316" s="17">
        <f t="shared" ca="1" si="61"/>
        <v>8</v>
      </c>
      <c r="C316" s="17">
        <f t="shared" ca="1" si="62"/>
        <v>0</v>
      </c>
      <c r="D316" s="17">
        <f t="shared" ca="1" si="63"/>
        <v>1</v>
      </c>
      <c r="E316" s="17">
        <f t="shared" ca="1" si="64"/>
        <v>8</v>
      </c>
      <c r="F316" s="16">
        <f t="shared" ca="1" si="65"/>
        <v>0</v>
      </c>
      <c r="G316">
        <f t="shared" ca="1" si="66"/>
        <v>0</v>
      </c>
      <c r="H316">
        <f t="shared" ca="1" si="67"/>
        <v>0</v>
      </c>
      <c r="I316">
        <f ca="1">IF(IFERROR(AND(H316=0,INDEX('App-txt'!$C:$C,L316)=INDEX('App-txt'!$C:$C,L315)),FALSE),0,L316)</f>
        <v>0</v>
      </c>
      <c r="J316">
        <f t="shared" ca="1" si="68"/>
        <v>0</v>
      </c>
      <c r="K316">
        <f ca="1">IF(INDEX('App-txt'!$A:$A,J316+1)=K$1,J316+1,0)</f>
        <v>0</v>
      </c>
      <c r="L316">
        <f ca="1">IF(H316=0,J316,IF(LEN(INDEX('App-txt'!$C:$C,J316-1))&gt;LEN(INDEX('App-txt'!$C:$C,J316)),J316-1,J316))</f>
        <v>0</v>
      </c>
      <c r="M316">
        <f ca="1">IFERROR(SEARCH(M$1,INDEX('App-txt'!$A$1:$G$2000,$L316,3)),0)</f>
        <v>0</v>
      </c>
      <c r="N316">
        <f ca="1">IFERROR(SEARCH(N$1,INDEX('App-txt'!$A$1:$G$2000,$L316,3)),0)</f>
        <v>0</v>
      </c>
    </row>
    <row r="317" spans="1:14" x14ac:dyDescent="0.3">
      <c r="A317" s="17">
        <f t="shared" ca="1" si="60"/>
        <v>5</v>
      </c>
      <c r="B317" s="17">
        <f t="shared" ca="1" si="61"/>
        <v>8</v>
      </c>
      <c r="C317" s="17">
        <f t="shared" ca="1" si="62"/>
        <v>0</v>
      </c>
      <c r="D317" s="17">
        <f t="shared" ca="1" si="63"/>
        <v>1</v>
      </c>
      <c r="E317" s="17">
        <f t="shared" ca="1" si="64"/>
        <v>8</v>
      </c>
      <c r="F317" s="16">
        <f t="shared" ca="1" si="65"/>
        <v>0</v>
      </c>
      <c r="G317">
        <f t="shared" ca="1" si="66"/>
        <v>0</v>
      </c>
      <c r="H317">
        <f t="shared" ca="1" si="67"/>
        <v>0</v>
      </c>
      <c r="I317">
        <f ca="1">IF(IFERROR(AND(H317=0,INDEX('App-txt'!$C:$C,L317)=INDEX('App-txt'!$C:$C,L316)),FALSE),0,L317)</f>
        <v>0</v>
      </c>
      <c r="J317">
        <f t="shared" ca="1" si="68"/>
        <v>0</v>
      </c>
      <c r="K317">
        <f ca="1">IF(INDEX('App-txt'!$A:$A,J317+1)=K$1,J317+1,0)</f>
        <v>0</v>
      </c>
      <c r="L317">
        <f ca="1">IF(H317=0,J317,IF(LEN(INDEX('App-txt'!$C:$C,J317-1))&gt;LEN(INDEX('App-txt'!$C:$C,J317)),J317-1,J317))</f>
        <v>0</v>
      </c>
      <c r="M317">
        <f ca="1">IFERROR(SEARCH(M$1,INDEX('App-txt'!$A$1:$G$2000,$L317,3)),0)</f>
        <v>0</v>
      </c>
      <c r="N317">
        <f ca="1">IFERROR(SEARCH(N$1,INDEX('App-txt'!$A$1:$G$2000,$L317,3)),0)</f>
        <v>0</v>
      </c>
    </row>
    <row r="318" spans="1:14" x14ac:dyDescent="0.3">
      <c r="A318" s="17">
        <f t="shared" ca="1" si="60"/>
        <v>5</v>
      </c>
      <c r="B318" s="17">
        <f t="shared" ca="1" si="61"/>
        <v>8</v>
      </c>
      <c r="C318" s="17">
        <f t="shared" ca="1" si="62"/>
        <v>0</v>
      </c>
      <c r="D318" s="17">
        <f t="shared" ca="1" si="63"/>
        <v>1</v>
      </c>
      <c r="E318" s="17">
        <f t="shared" ca="1" si="64"/>
        <v>8</v>
      </c>
      <c r="F318" s="16">
        <f t="shared" ca="1" si="65"/>
        <v>0</v>
      </c>
      <c r="G318">
        <f t="shared" ca="1" si="66"/>
        <v>0</v>
      </c>
      <c r="H318">
        <f t="shared" ca="1" si="67"/>
        <v>0</v>
      </c>
      <c r="I318">
        <f ca="1">IF(IFERROR(AND(H318=0,INDEX('App-txt'!$C:$C,L318)=INDEX('App-txt'!$C:$C,L317)),FALSE),0,L318)</f>
        <v>0</v>
      </c>
      <c r="J318">
        <f t="shared" ca="1" si="68"/>
        <v>0</v>
      </c>
      <c r="K318">
        <f ca="1">IF(INDEX('App-txt'!$A:$A,J318+1)=K$1,J318+1,0)</f>
        <v>0</v>
      </c>
      <c r="L318">
        <f ca="1">IF(H318=0,J318,IF(LEN(INDEX('App-txt'!$C:$C,J318-1))&gt;LEN(INDEX('App-txt'!$C:$C,J318)),J318-1,J318))</f>
        <v>0</v>
      </c>
      <c r="M318">
        <f ca="1">IFERROR(SEARCH(M$1,INDEX('App-txt'!$A$1:$G$2000,$L318,3)),0)</f>
        <v>0</v>
      </c>
      <c r="N318">
        <f ca="1">IFERROR(SEARCH(N$1,INDEX('App-txt'!$A$1:$G$2000,$L318,3)),0)</f>
        <v>0</v>
      </c>
    </row>
    <row r="319" spans="1:14" x14ac:dyDescent="0.3">
      <c r="A319" s="17">
        <f t="shared" ca="1" si="60"/>
        <v>5</v>
      </c>
      <c r="B319" s="17">
        <f t="shared" ca="1" si="61"/>
        <v>8</v>
      </c>
      <c r="C319" s="17">
        <f t="shared" ca="1" si="62"/>
        <v>0</v>
      </c>
      <c r="D319" s="17">
        <f t="shared" ca="1" si="63"/>
        <v>1</v>
      </c>
      <c r="E319" s="17">
        <f t="shared" ca="1" si="64"/>
        <v>8</v>
      </c>
      <c r="F319" s="16">
        <f t="shared" ca="1" si="65"/>
        <v>0</v>
      </c>
      <c r="G319">
        <f t="shared" ca="1" si="66"/>
        <v>0</v>
      </c>
      <c r="H319">
        <f t="shared" ca="1" si="67"/>
        <v>0</v>
      </c>
      <c r="I319">
        <f ca="1">IF(IFERROR(AND(H319=0,INDEX('App-txt'!$C:$C,L319)=INDEX('App-txt'!$C:$C,L318)),FALSE),0,L319)</f>
        <v>0</v>
      </c>
      <c r="J319">
        <f t="shared" ca="1" si="68"/>
        <v>0</v>
      </c>
      <c r="K319">
        <f ca="1">IF(INDEX('App-txt'!$A:$A,J319+1)=K$1,J319+1,0)</f>
        <v>0</v>
      </c>
      <c r="L319">
        <f ca="1">IF(H319=0,J319,IF(LEN(INDEX('App-txt'!$C:$C,J319-1))&gt;LEN(INDEX('App-txt'!$C:$C,J319)),J319-1,J319))</f>
        <v>0</v>
      </c>
      <c r="M319">
        <f ca="1">IFERROR(SEARCH(M$1,INDEX('App-txt'!$A$1:$G$2000,$L319,3)),0)</f>
        <v>0</v>
      </c>
      <c r="N319">
        <f ca="1">IFERROR(SEARCH(N$1,INDEX('App-txt'!$A$1:$G$2000,$L319,3)),0)</f>
        <v>0</v>
      </c>
    </row>
    <row r="320" spans="1:14" x14ac:dyDescent="0.3">
      <c r="A320" s="17">
        <f t="shared" ca="1" si="60"/>
        <v>5</v>
      </c>
      <c r="B320" s="17">
        <f t="shared" ca="1" si="61"/>
        <v>8</v>
      </c>
      <c r="C320" s="17">
        <f t="shared" ca="1" si="62"/>
        <v>0</v>
      </c>
      <c r="D320" s="17">
        <f t="shared" ca="1" si="63"/>
        <v>1</v>
      </c>
      <c r="E320" s="17">
        <f t="shared" ca="1" si="64"/>
        <v>8</v>
      </c>
      <c r="F320" s="16">
        <f t="shared" ca="1" si="65"/>
        <v>0</v>
      </c>
      <c r="G320">
        <f t="shared" ca="1" si="66"/>
        <v>0</v>
      </c>
      <c r="H320">
        <f t="shared" ca="1" si="67"/>
        <v>0</v>
      </c>
      <c r="I320">
        <f ca="1">IF(IFERROR(AND(H320=0,INDEX('App-txt'!$C:$C,L320)=INDEX('App-txt'!$C:$C,L319)),FALSE),0,L320)</f>
        <v>0</v>
      </c>
      <c r="J320">
        <f t="shared" ca="1" si="68"/>
        <v>0</v>
      </c>
      <c r="K320">
        <f ca="1">IF(INDEX('App-txt'!$A:$A,J320+1)=K$1,J320+1,0)</f>
        <v>0</v>
      </c>
      <c r="L320">
        <f ca="1">IF(H320=0,J320,IF(LEN(INDEX('App-txt'!$C:$C,J320-1))&gt;LEN(INDEX('App-txt'!$C:$C,J320)),J320-1,J320))</f>
        <v>0</v>
      </c>
      <c r="M320">
        <f ca="1">IFERROR(SEARCH(M$1,INDEX('App-txt'!$A$1:$G$2000,$L320,3)),0)</f>
        <v>0</v>
      </c>
      <c r="N320">
        <f ca="1">IFERROR(SEARCH(N$1,INDEX('App-txt'!$A$1:$G$2000,$L320,3)),0)</f>
        <v>0</v>
      </c>
    </row>
  </sheetData>
  <conditionalFormatting sqref="A3:N320">
    <cfRule type="cellIs" dxfId="6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320"/>
  <sheetViews>
    <sheetView workbookViewId="0">
      <selection activeCell="F12" sqref="F12"/>
    </sheetView>
  </sheetViews>
  <sheetFormatPr defaultColWidth="14.44140625" defaultRowHeight="15.75" customHeight="1" x14ac:dyDescent="0.25"/>
  <cols>
    <col min="1" max="1" width="7" style="36" bestFit="1" customWidth="1"/>
    <col min="2" max="2" width="16.44140625" style="6" customWidth="1"/>
    <col min="3" max="3" width="23.33203125" style="6" customWidth="1"/>
    <col min="4" max="4" width="9.33203125" style="6" customWidth="1"/>
    <col min="5" max="11" width="8.88671875" style="6" customWidth="1"/>
    <col min="12" max="12" width="23.33203125" style="6" customWidth="1"/>
    <col min="13" max="16" width="8.88671875" style="6" customWidth="1"/>
    <col min="17" max="17" width="40" style="6" customWidth="1"/>
    <col min="18" max="16384" width="14.44140625" style="6"/>
  </cols>
  <sheetData>
    <row r="1" spans="1:17" ht="13.2" x14ac:dyDescent="0.25">
      <c r="B1" s="3" t="s">
        <v>28</v>
      </c>
      <c r="C1" s="23" t="str">
        <f>VLOOKUP("Mérő neve: ",'App-txt'!$A$1:$B$9,2,FALSE)</f>
        <v>Hallgató Huba</v>
      </c>
      <c r="D1" s="7" t="s">
        <v>29</v>
      </c>
      <c r="E1" s="4"/>
      <c r="F1" s="5"/>
      <c r="H1" s="5"/>
      <c r="I1" s="7"/>
      <c r="J1" s="20"/>
      <c r="K1" s="21"/>
      <c r="L1" s="21"/>
      <c r="M1" s="21"/>
      <c r="N1" s="21"/>
      <c r="O1" s="21"/>
      <c r="P1" s="19"/>
    </row>
    <row r="2" spans="1:17" ht="12.75" customHeight="1" x14ac:dyDescent="0.25">
      <c r="A2" s="5"/>
      <c r="B2" s="7"/>
      <c r="D2" s="7"/>
      <c r="E2" s="7"/>
      <c r="F2" s="7"/>
      <c r="H2" s="7"/>
      <c r="I2" s="7"/>
      <c r="J2" s="22"/>
    </row>
    <row r="3" spans="1:17" ht="14.25" customHeight="1" x14ac:dyDescent="0.25">
      <c r="A3" s="41"/>
      <c r="B3" s="75" t="s">
        <v>79</v>
      </c>
      <c r="C3" s="75"/>
      <c r="D3" s="64" t="s">
        <v>4</v>
      </c>
      <c r="E3" s="8" t="s">
        <v>30</v>
      </c>
      <c r="F3" s="86" t="s">
        <v>63</v>
      </c>
      <c r="G3" s="38">
        <f ca="1">SUMIF($A$7:$A$400,$D3,G$7:G$400)</f>
        <v>6.331018518518583E-3</v>
      </c>
      <c r="H3" s="86" t="s">
        <v>64</v>
      </c>
      <c r="I3" s="38">
        <f ca="1">SUMIF($A$7:$A$400,$D3,I$7:I$400)</f>
        <v>6.8055555555553982E-3</v>
      </c>
      <c r="J3" s="45"/>
      <c r="K3" s="46"/>
      <c r="L3" s="9"/>
      <c r="M3" s="89" t="s">
        <v>31</v>
      </c>
      <c r="N3" s="38">
        <f ca="1">SUMIF($A$7:$A$400,$D3,N$7:N$400)</f>
        <v>3.9699074074073248E-3</v>
      </c>
      <c r="O3" s="86" t="s">
        <v>32</v>
      </c>
      <c r="P3" s="38">
        <f ca="1">SUMIF($A$7:$A$400,$D3,P$7:P$400)</f>
        <v>1.4699074074074225E-2</v>
      </c>
      <c r="Q3" s="77"/>
    </row>
    <row r="4" spans="1:17" ht="14.25" customHeight="1" x14ac:dyDescent="0.25">
      <c r="A4" s="42"/>
      <c r="B4" s="76"/>
      <c r="C4" s="76"/>
      <c r="D4" s="65" t="s">
        <v>26</v>
      </c>
      <c r="E4" s="10" t="s">
        <v>33</v>
      </c>
      <c r="F4" s="87"/>
      <c r="G4" s="39">
        <f ca="1">SUMIF($A$7:$A$400,$D4,G$7:G$400)</f>
        <v>5.3356481481485751E-3</v>
      </c>
      <c r="H4" s="88"/>
      <c r="I4" s="39">
        <f ca="1">SUMIF($A$7:$A$400,$D4,I$7:I$400)</f>
        <v>6.8287037037034759E-3</v>
      </c>
      <c r="J4" s="47"/>
      <c r="K4" s="48"/>
      <c r="L4" s="44"/>
      <c r="M4" s="90"/>
      <c r="N4" s="39">
        <f ca="1">SUMIF($A$7:$A$400,$D4,N$7:N$400)</f>
        <v>4.3171296296298234E-3</v>
      </c>
      <c r="O4" s="88"/>
      <c r="P4" s="39">
        <f ca="1">SUMIF($A$7:$A$400,$D4,P$7:P$400)</f>
        <v>2.3356481481481173E-2</v>
      </c>
      <c r="Q4" s="78"/>
    </row>
    <row r="5" spans="1:17" ht="18.75" customHeight="1" x14ac:dyDescent="0.25">
      <c r="A5" s="73" t="s">
        <v>60</v>
      </c>
      <c r="B5" s="79" t="s">
        <v>34</v>
      </c>
      <c r="C5" s="81" t="s">
        <v>35</v>
      </c>
      <c r="D5" s="82"/>
      <c r="E5" s="82"/>
      <c r="F5" s="83" t="s">
        <v>36</v>
      </c>
      <c r="G5" s="84"/>
      <c r="H5" s="85" t="s">
        <v>37</v>
      </c>
      <c r="I5" s="82"/>
      <c r="J5" s="82"/>
      <c r="K5" s="49"/>
      <c r="L5" s="83" t="s">
        <v>38</v>
      </c>
      <c r="M5" s="82"/>
      <c r="N5" s="84"/>
      <c r="O5" s="81" t="s">
        <v>39</v>
      </c>
      <c r="P5" s="82"/>
      <c r="Q5" s="50" t="s">
        <v>40</v>
      </c>
    </row>
    <row r="6" spans="1:17" ht="13.2" x14ac:dyDescent="0.25">
      <c r="A6" s="74"/>
      <c r="B6" s="80"/>
      <c r="C6" s="11" t="s">
        <v>41</v>
      </c>
      <c r="D6" s="11" t="s">
        <v>42</v>
      </c>
      <c r="E6" s="11" t="s">
        <v>43</v>
      </c>
      <c r="F6" s="12" t="s">
        <v>44</v>
      </c>
      <c r="G6" s="13" t="s">
        <v>45</v>
      </c>
      <c r="H6" s="11" t="s">
        <v>44</v>
      </c>
      <c r="I6" s="14" t="s">
        <v>45</v>
      </c>
      <c r="J6" s="11" t="s">
        <v>46</v>
      </c>
      <c r="K6" s="43" t="s">
        <v>62</v>
      </c>
      <c r="L6" s="12" t="s">
        <v>47</v>
      </c>
      <c r="M6" s="11" t="s">
        <v>44</v>
      </c>
      <c r="N6" s="13" t="s">
        <v>45</v>
      </c>
      <c r="O6" s="11" t="s">
        <v>44</v>
      </c>
      <c r="P6" s="14" t="s">
        <v>45</v>
      </c>
      <c r="Q6" s="15"/>
    </row>
    <row r="7" spans="1:17" ht="13.2" x14ac:dyDescent="0.25">
      <c r="A7" s="24" t="str">
        <f ca="1">IF(segéd!$F3&lt;&gt;segéd!$B3,A6,INDEX('App-txt'!$A$1:$G$2000,segéd!$F3-5,2))</f>
        <v>A --&gt; B</v>
      </c>
      <c r="B7" s="24" t="str">
        <f ca="1">IF(segéd!$F3&lt;&gt;segéd!$B3,"",INDEX('App-txt'!$A$1:$G$2000,segéd!$F3-4,2))</f>
        <v>Nem</v>
      </c>
      <c r="C7" s="37" t="str">
        <f ca="1">IF(segéd!$F3=0,"",INDEX('App-txt'!$A$1:$G$2000,segéd!$F3,2))</f>
        <v>XI. Bartók Béla út 17.</v>
      </c>
      <c r="D7" s="26">
        <f ca="1">IF(segéd!$F3&lt;&gt;segéd!$B3,"",INDEX('App-txt'!$A$1:$G$2000,segéd!$F3-7,2))</f>
        <v>43887.669166666667</v>
      </c>
      <c r="E7" s="25">
        <f ca="1">IF(segéd!$F3=0,"",INDEX('App-txt'!$A$1:$G$2000,segéd!$F3,4))</f>
        <v>0.66932870370370379</v>
      </c>
      <c r="F7" s="27">
        <f ca="1">IF(segéd!$G3=0,"",INDEX('App-txt'!$A$1:$G$2000,segéd!$G3,4))</f>
        <v>0.66932870370370379</v>
      </c>
      <c r="G7" s="29">
        <f ca="1">IF(F7="","",MAX(H7,E8)-F7)</f>
        <v>8.796296296296191E-4</v>
      </c>
      <c r="H7" s="27">
        <f ca="1">IF(segéd!$H3=0,"",INDEX('App-txt'!$A$1:$G$2000,segéd!$H3,4))</f>
        <v>0.67020833333333341</v>
      </c>
      <c r="I7" s="30">
        <f ca="1">IF(H7="","",M7-H7)</f>
        <v>1.5277777777776835E-3</v>
      </c>
      <c r="J7" s="33" t="str">
        <f ca="1">IF(segéd!$I3=0,"",LEFT(INDEX('App-txt'!$A$1:$G$2000,segéd!$I3,3), IF(segéd!$M3=0,50,segéd!$M3-1)))</f>
        <v xml:space="preserve">19/41 </v>
      </c>
      <c r="K7" s="28" t="str">
        <f ca="1">IF(segéd!$I3*segéd!$M3=0,"",MID(INDEX('App-txt'!$A$1:$G$2000,segéd!$I3,3),segéd!$M3+1,segéd!$N3-segéd!$M3-1))</f>
        <v>5/5</v>
      </c>
      <c r="L7" s="27" t="str">
        <f ca="1">IF(segéd!$J3=0,"",INDEX('App-txt'!$A$1:$G$2000,segéd!$J3,2))</f>
        <v>Gárdonyi tér</v>
      </c>
      <c r="M7" s="25">
        <f ca="1">IF(segéd!$J3=0,"",INDEX('App-txt'!$A$1:$G$2000,segéd!$J3,4))</f>
        <v>0.67173611111111109</v>
      </c>
      <c r="N7" s="29">
        <f ca="1">IF(OR(M7="",O7=""),"",O7-M7)</f>
        <v>4.2824074074065965E-4</v>
      </c>
      <c r="O7" s="25">
        <f ca="1">IF(segéd!$K3=0,"",INDEX('App-txt'!$A$1:$G$2000,segéd!$K3,4))</f>
        <v>0.67216435185185175</v>
      </c>
      <c r="P7" s="29">
        <f ca="1">IF(O7="","",M8-O7)</f>
        <v>7.2916666666678065E-4</v>
      </c>
      <c r="Q7" s="67"/>
    </row>
    <row r="8" spans="1:17" ht="13.2" x14ac:dyDescent="0.25">
      <c r="A8" s="24" t="str">
        <f ca="1">IF(segéd!$F4&lt;&gt;segéd!$B4,A7,INDEX('App-txt'!$A$1:$G$2000,segéd!$F4-5,2))</f>
        <v>A --&gt; B</v>
      </c>
      <c r="B8" s="24" t="str">
        <f ca="1">IF(segéd!$F4&lt;&gt;segéd!$B4,"",INDEX('App-txt'!$A$1:$G$2000,segéd!$F4-4,2))</f>
        <v/>
      </c>
      <c r="C8" s="31" t="str">
        <f ca="1">IF(segéd!$F4=0,"",INDEX('App-txt'!$A$1:$G$2000,segéd!$F4,2))</f>
        <v/>
      </c>
      <c r="D8" s="26" t="str">
        <f ca="1">IF(segéd!$F4&lt;&gt;segéd!$B4,"",INDEX('App-txt'!$A$1:$G$2000,segéd!$F4-7,2))</f>
        <v/>
      </c>
      <c r="E8" s="25" t="str">
        <f ca="1">IF(segéd!$F4=0,"",INDEX('App-txt'!$A$1:$G$2000,segéd!$F4,4))</f>
        <v/>
      </c>
      <c r="F8" s="27" t="str">
        <f ca="1">IF(segéd!$G4=0,"",INDEX('App-txt'!$A$1:$G$2000,segéd!$G4,4))</f>
        <v/>
      </c>
      <c r="G8" s="29" t="str">
        <f t="shared" ref="G8:G40" ca="1" si="0">IF(F8="","",MAX(H8,E9)-F8)</f>
        <v/>
      </c>
      <c r="H8" s="27" t="str">
        <f ca="1">IF(segéd!$H4=0,"",INDEX('App-txt'!$A$1:$G$2000,segéd!$H4,4))</f>
        <v/>
      </c>
      <c r="I8" s="30" t="str">
        <f ca="1">IF(H8="","",M8-H8)</f>
        <v/>
      </c>
      <c r="J8" s="34" t="str">
        <f ca="1">IF(segéd!$I4=0,"",LEFT(INDEX('App-txt'!$A$1:$G$2000,segéd!$I4,3), IF(segéd!$M4=0,50,segéd!$M4-1)))</f>
        <v>19</v>
      </c>
      <c r="K8" s="35" t="str">
        <f ca="1">IF(segéd!$I4*segéd!$M4=0,"",MID(INDEX('App-txt'!$A$1:$G$2000,segéd!$I4,3),segéd!$M4+1,segéd!$N4-segéd!$M4-1))</f>
        <v/>
      </c>
      <c r="L8" s="32" t="str">
        <f ca="1">IF(segéd!$J4=0,"",INDEX('App-txt'!$A$1:$G$2000,segéd!$J4,2))</f>
        <v>Szent Gellért tér M</v>
      </c>
      <c r="M8" s="25">
        <f ca="1">IF(segéd!$J4=0,"",INDEX('App-txt'!$A$1:$G$2000,segéd!$J4,4))</f>
        <v>0.67289351851851853</v>
      </c>
      <c r="N8" s="29">
        <f t="shared" ref="N8:N71" ca="1" si="1">IF(OR(M8="",O8=""),"",O8-M8)</f>
        <v>5.6712962962957025E-4</v>
      </c>
      <c r="O8" s="25">
        <f ca="1">IF(segéd!$K4=0,"",INDEX('App-txt'!$A$1:$G$2000,segéd!$K4,4))</f>
        <v>0.6734606481481481</v>
      </c>
      <c r="P8" s="29">
        <f t="shared" ref="P8" ca="1" si="2">IF(O8="","",M9-O8)</f>
        <v>1.979166666666643E-3</v>
      </c>
      <c r="Q8" s="68"/>
    </row>
    <row r="9" spans="1:17" ht="13.2" x14ac:dyDescent="0.25">
      <c r="A9" s="24" t="str">
        <f ca="1">IF(segéd!$F5&lt;&gt;segéd!$B5,A8,INDEX('App-txt'!$A$1:$G$2000,segéd!$F5-5,2))</f>
        <v>A --&gt; B</v>
      </c>
      <c r="B9" s="24" t="str">
        <f ca="1">IF(segéd!$F5&lt;&gt;segéd!$B5,"",INDEX('App-txt'!$A$1:$G$2000,segéd!$F5-4,2))</f>
        <v/>
      </c>
      <c r="C9" s="31" t="str">
        <f ca="1">IF(segéd!$F5=0,"",INDEX('App-txt'!$A$1:$G$2000,segéd!$F5,2))</f>
        <v/>
      </c>
      <c r="D9" s="26" t="str">
        <f ca="1">IF(segéd!$F5&lt;&gt;segéd!$B5,"",INDEX('App-txt'!$A$1:$G$2000,segéd!$F5-7,2))</f>
        <v/>
      </c>
      <c r="E9" s="25" t="str">
        <f ca="1">IF(segéd!$F5=0,"",INDEX('App-txt'!$A$1:$G$2000,segéd!$F5,4))</f>
        <v/>
      </c>
      <c r="F9" s="27" t="str">
        <f ca="1">IF(segéd!$G5=0,"",INDEX('App-txt'!$A$1:$G$2000,segéd!$G5,4))</f>
        <v/>
      </c>
      <c r="G9" s="29" t="str">
        <f t="shared" ca="1" si="0"/>
        <v/>
      </c>
      <c r="H9" s="27" t="str">
        <f ca="1">IF(segéd!$H5=0,"",INDEX('App-txt'!$A$1:$G$2000,segéd!$H5,4))</f>
        <v/>
      </c>
      <c r="I9" s="30" t="str">
        <f t="shared" ref="I9:I17" ca="1" si="3">IF(H9="","",M9-H9)</f>
        <v/>
      </c>
      <c r="J9" s="34" t="str">
        <f ca="1">IF(segéd!$I5=0,"",LEFT(INDEX('App-txt'!$A$1:$G$2000,segéd!$I5,3), IF(segéd!$M5=0,50,segéd!$M5-1)))</f>
        <v/>
      </c>
      <c r="K9" s="35" t="str">
        <f ca="1">IF(segéd!$I5*segéd!$M5=0,"",MID(INDEX('App-txt'!$A$1:$G$2000,segéd!$I5,3),segéd!$M5+1,segéd!$N5-segéd!$M5-1))</f>
        <v/>
      </c>
      <c r="L9" s="32" t="str">
        <f ca="1">IF(segéd!$J5=0,"",INDEX('App-txt'!$A$1:$G$2000,segéd!$J5,2))</f>
        <v>Rudas Gyógyfürdő</v>
      </c>
      <c r="M9" s="25">
        <f ca="1">IF(segéd!$J5=0,"",INDEX('App-txt'!$A$1:$G$2000,segéd!$J5,4))</f>
        <v>0.67543981481481474</v>
      </c>
      <c r="N9" s="29">
        <f t="shared" ca="1" si="1"/>
        <v>2.0833333333347692E-4</v>
      </c>
      <c r="O9" s="25">
        <f ca="1">IF(segéd!$K5=0,"",INDEX('App-txt'!$A$1:$G$2000,segéd!$K5,4))</f>
        <v>0.67564814814814822</v>
      </c>
      <c r="P9" s="29">
        <f t="shared" ref="P9:P17" ca="1" si="4">IF(O9="","",M10-O9)</f>
        <v>8.4490740740728043E-4</v>
      </c>
      <c r="Q9" s="67"/>
    </row>
    <row r="10" spans="1:17" ht="13.2" x14ac:dyDescent="0.25">
      <c r="A10" s="24" t="str">
        <f ca="1">IF(segéd!$F6&lt;&gt;segéd!$B6,A9,INDEX('App-txt'!$A$1:$G$2000,segéd!$F6-5,2))</f>
        <v>A --&gt; B</v>
      </c>
      <c r="B10" s="24" t="str">
        <f ca="1">IF(segéd!$F6&lt;&gt;segéd!$B6,"",INDEX('App-txt'!$A$1:$G$2000,segéd!$F6-4,2))</f>
        <v/>
      </c>
      <c r="C10" s="31" t="str">
        <f ca="1">IF(segéd!$F6=0,"",INDEX('App-txt'!$A$1:$G$2000,segéd!$F6,2))</f>
        <v/>
      </c>
      <c r="D10" s="26" t="str">
        <f ca="1">IF(segéd!$F6&lt;&gt;segéd!$B6,"",INDEX('App-txt'!$A$1:$G$2000,segéd!$F6-7,2))</f>
        <v/>
      </c>
      <c r="E10" s="25" t="str">
        <f ca="1">IF(segéd!$F6=0,"",INDEX('App-txt'!$A$1:$G$2000,segéd!$F6,4))</f>
        <v/>
      </c>
      <c r="F10" s="27" t="str">
        <f ca="1">IF(segéd!$G6=0,"",INDEX('App-txt'!$A$1:$G$2000,segéd!$G6,4))</f>
        <v/>
      </c>
      <c r="G10" s="29" t="str">
        <f t="shared" ca="1" si="0"/>
        <v/>
      </c>
      <c r="H10" s="27" t="str">
        <f ca="1">IF(segéd!$H6=0,"",INDEX('App-txt'!$A$1:$G$2000,segéd!$H6,4))</f>
        <v/>
      </c>
      <c r="I10" s="30" t="str">
        <f t="shared" ca="1" si="3"/>
        <v/>
      </c>
      <c r="J10" s="34" t="str">
        <f ca="1">IF(segéd!$I6=0,"",LEFT(INDEX('App-txt'!$A$1:$G$2000,segéd!$I6,3), IF(segéd!$M6=0,50,segéd!$M6-1)))</f>
        <v/>
      </c>
      <c r="K10" s="35" t="str">
        <f ca="1">IF(segéd!$I6*segéd!$M6=0,"",MID(INDEX('App-txt'!$A$1:$G$2000,segéd!$I6,3),segéd!$M6+1,segéd!$N6-segéd!$M6-1))</f>
        <v/>
      </c>
      <c r="L10" s="32" t="str">
        <f ca="1">IF(segéd!$J6=0,"",INDEX('App-txt'!$A$1:$G$2000,segéd!$J6,2))</f>
        <v>Várkert Bazár</v>
      </c>
      <c r="M10" s="25">
        <f ca="1">IF(segéd!$J6=0,"",INDEX('App-txt'!$A$1:$G$2000,segéd!$J6,4))</f>
        <v>0.6764930555555555</v>
      </c>
      <c r="N10" s="29">
        <f t="shared" ca="1" si="1"/>
        <v>1.8518518518517713E-4</v>
      </c>
      <c r="O10" s="25">
        <f ca="1">IF(segéd!$K6=0,"",INDEX('App-txt'!$A$1:$G$2000,segéd!$K6,4))</f>
        <v>0.67667824074074068</v>
      </c>
      <c r="P10" s="29">
        <f t="shared" ca="1" si="4"/>
        <v>7.1759259259263075E-4</v>
      </c>
      <c r="Q10" s="68"/>
    </row>
    <row r="11" spans="1:17" ht="13.2" x14ac:dyDescent="0.25">
      <c r="A11" s="24" t="str">
        <f ca="1">IF(segéd!$F7&lt;&gt;segéd!$B7,A10,INDEX('App-txt'!$A$1:$G$2000,segéd!$F7-5,2))</f>
        <v>A --&gt; B</v>
      </c>
      <c r="B11" s="24" t="str">
        <f ca="1">IF(segéd!$F7&lt;&gt;segéd!$B7,"",INDEX('App-txt'!$A$1:$G$2000,segéd!$F7-4,2))</f>
        <v/>
      </c>
      <c r="C11" s="31" t="str">
        <f ca="1">IF(segéd!$F7=0,"",INDEX('App-txt'!$A$1:$G$2000,segéd!$F7,2))</f>
        <v/>
      </c>
      <c r="D11" s="26" t="str">
        <f ca="1">IF(segéd!$F7&lt;&gt;segéd!$B7,"",INDEX('App-txt'!$A$1:$G$2000,segéd!$F7-7,2))</f>
        <v/>
      </c>
      <c r="E11" s="25" t="str">
        <f ca="1">IF(segéd!$F7=0,"",INDEX('App-txt'!$A$1:$G$2000,segéd!$F7,4))</f>
        <v/>
      </c>
      <c r="F11" s="27" t="str">
        <f ca="1">IF(segéd!$G7=0,"",INDEX('App-txt'!$A$1:$G$2000,segéd!$G7,4))</f>
        <v/>
      </c>
      <c r="G11" s="29" t="str">
        <f t="shared" ca="1" si="0"/>
        <v/>
      </c>
      <c r="H11" s="27" t="str">
        <f ca="1">IF(segéd!$H7=0,"",INDEX('App-txt'!$A$1:$G$2000,segéd!$H7,4))</f>
        <v/>
      </c>
      <c r="I11" s="30" t="str">
        <f t="shared" ca="1" si="3"/>
        <v/>
      </c>
      <c r="J11" s="34" t="str">
        <f ca="1">IF(segéd!$I7=0,"",LEFT(INDEX('App-txt'!$A$1:$G$2000,segéd!$I7,3), IF(segéd!$M7=0,50,segéd!$M7-1)))</f>
        <v>&lt;=&gt;</v>
      </c>
      <c r="K11" s="35" t="str">
        <f ca="1">IF(segéd!$I7*segéd!$M7=0,"",MID(INDEX('App-txt'!$A$1:$G$2000,segéd!$I7,3),segéd!$M7+1,segéd!$N7-segéd!$M7-1))</f>
        <v/>
      </c>
      <c r="L11" s="32" t="str">
        <f ca="1">IF(segéd!$J7=0,"",INDEX('App-txt'!$A$1:$G$2000,segéd!$J7,2))</f>
        <v>Clark Ádám tér</v>
      </c>
      <c r="M11" s="25">
        <f ca="1">IF(segéd!$J7=0,"",INDEX('App-txt'!$A$1:$G$2000,segéd!$J7,4))</f>
        <v>0.67739583333333331</v>
      </c>
      <c r="N11" s="29" t="str">
        <f t="shared" ca="1" si="1"/>
        <v/>
      </c>
      <c r="O11" s="25" t="str">
        <f ca="1">IF(segéd!$K7=0,"",INDEX('App-txt'!$A$1:$G$2000,segéd!$K7,4))</f>
        <v/>
      </c>
      <c r="P11" s="29" t="str">
        <f t="shared" ca="1" si="4"/>
        <v/>
      </c>
      <c r="Q11" s="68"/>
    </row>
    <row r="12" spans="1:17" ht="13.2" x14ac:dyDescent="0.25">
      <c r="A12" s="24" t="str">
        <f ca="1">IF(segéd!$F8&lt;&gt;segéd!$B8,A11,INDEX('App-txt'!$A$1:$G$2000,segéd!$F8-5,2))</f>
        <v>A --&gt; B</v>
      </c>
      <c r="B12" s="24" t="str">
        <f ca="1">IF(segéd!$F8&lt;&gt;segéd!$B8,"",INDEX('App-txt'!$A$1:$G$2000,segéd!$F8-4,2))</f>
        <v/>
      </c>
      <c r="C12" s="31" t="str">
        <f ca="1">IF(segéd!$F8=0,"",INDEX('App-txt'!$A$1:$G$2000,segéd!$F8,2))</f>
        <v/>
      </c>
      <c r="D12" s="26" t="str">
        <f ca="1">IF(segéd!$F8&lt;&gt;segéd!$B8,"",INDEX('App-txt'!$A$1:$G$2000,segéd!$F8-7,2))</f>
        <v/>
      </c>
      <c r="E12" s="25" t="str">
        <f ca="1">IF(segéd!$F8=0,"",INDEX('App-txt'!$A$1:$G$2000,segéd!$F8,4))</f>
        <v/>
      </c>
      <c r="F12" s="27">
        <f ca="1">IF(segéd!$G8=0,"",INDEX('App-txt'!$A$1:$G$2000,segéd!$G8,4))</f>
        <v>0.67739583333333331</v>
      </c>
      <c r="G12" s="29">
        <f t="shared" ca="1" si="0"/>
        <v>1.7939814814814659E-3</v>
      </c>
      <c r="H12" s="27">
        <f ca="1">IF(segéd!$H8=0,"",INDEX('App-txt'!$A$1:$G$2000,segéd!$H8,4))</f>
        <v>0.67918981481481477</v>
      </c>
      <c r="I12" s="30">
        <f t="shared" ca="1" si="3"/>
        <v>2.1064814814816257E-3</v>
      </c>
      <c r="J12" s="34" t="str">
        <f ca="1">IF(segéd!$I8=0,"",LEFT(INDEX('App-txt'!$A$1:$G$2000,segéd!$I8,3), IF(segéd!$M8=0,50,segéd!$M8-1)))</f>
        <v xml:space="preserve">16 </v>
      </c>
      <c r="K12" s="35" t="str">
        <f ca="1">IF(segéd!$I8*segéd!$M8=0,"",MID(INDEX('App-txt'!$A$1:$G$2000,segéd!$I8,3),segéd!$M8+1,segéd!$N8-segéd!$M8-1))</f>
        <v>5-6</v>
      </c>
      <c r="L12" s="32" t="str">
        <f ca="1">IF(segéd!$J8=0,"",INDEX('App-txt'!$A$1:$G$2000,segéd!$J8,2))</f>
        <v>Clark Ádám tér</v>
      </c>
      <c r="M12" s="25">
        <f ca="1">IF(segéd!$J8=0,"",INDEX('App-txt'!$A$1:$G$2000,segéd!$J8,4))</f>
        <v>0.6812962962962964</v>
      </c>
      <c r="N12" s="29">
        <f t="shared" ca="1" si="1"/>
        <v>2.7777777777759916E-4</v>
      </c>
      <c r="O12" s="25">
        <f ca="1">IF(segéd!$K8=0,"",INDEX('App-txt'!$A$1:$G$2000,segéd!$K8,4))</f>
        <v>0.681574074074074</v>
      </c>
      <c r="P12" s="29">
        <f t="shared" ca="1" si="4"/>
        <v>9.027777777779189E-4</v>
      </c>
      <c r="Q12" s="68"/>
    </row>
    <row r="13" spans="1:17" ht="13.2" x14ac:dyDescent="0.25">
      <c r="A13" s="24" t="str">
        <f ca="1">IF(segéd!$F9&lt;&gt;segéd!$B9,A12,INDEX('App-txt'!$A$1:$G$2000,segéd!$F9-5,2))</f>
        <v>A --&gt; B</v>
      </c>
      <c r="B13" s="24" t="str">
        <f ca="1">IF(segéd!$F9&lt;&gt;segéd!$B9,"",INDEX('App-txt'!$A$1:$G$2000,segéd!$F9-4,2))</f>
        <v/>
      </c>
      <c r="C13" s="31" t="str">
        <f ca="1">IF(segéd!$F9=0,"",INDEX('App-txt'!$A$1:$G$2000,segéd!$F9,2))</f>
        <v/>
      </c>
      <c r="D13" s="26" t="str">
        <f ca="1">IF(segéd!$F9&lt;&gt;segéd!$B9,"",INDEX('App-txt'!$A$1:$G$2000,segéd!$F9-7,2))</f>
        <v/>
      </c>
      <c r="E13" s="25" t="str">
        <f ca="1">IF(segéd!$F9=0,"",INDEX('App-txt'!$A$1:$G$2000,segéd!$F9,4))</f>
        <v/>
      </c>
      <c r="F13" s="27" t="str">
        <f ca="1">IF(segéd!$G9=0,"",INDEX('App-txt'!$A$1:$G$2000,segéd!$G9,4))</f>
        <v/>
      </c>
      <c r="G13" s="29" t="str">
        <f t="shared" ca="1" si="0"/>
        <v/>
      </c>
      <c r="H13" s="27" t="str">
        <f ca="1">IF(segéd!$H9=0,"",INDEX('App-txt'!$A$1:$G$2000,segéd!$H9,4))</f>
        <v/>
      </c>
      <c r="I13" s="30" t="str">
        <f t="shared" ca="1" si="3"/>
        <v/>
      </c>
      <c r="J13" s="34" t="str">
        <f ca="1">IF(segéd!$I9=0,"",LEFT(INDEX('App-txt'!$A$1:$G$2000,segéd!$I9,3), IF(segéd!$M9=0,50,segéd!$M9-1)))</f>
        <v>16</v>
      </c>
      <c r="K13" s="35" t="str">
        <f ca="1">IF(segéd!$I9*segéd!$M9=0,"",MID(INDEX('App-txt'!$A$1:$G$2000,segéd!$I9,3),segéd!$M9+1,segéd!$N9-segéd!$M9-1))</f>
        <v/>
      </c>
      <c r="L13" s="32" t="str">
        <f ca="1">IF(segéd!$J9=0,"",INDEX('App-txt'!$A$1:$G$2000,segéd!$J9,2))</f>
        <v>Donáti utca</v>
      </c>
      <c r="M13" s="25">
        <f ca="1">IF(segéd!$J9=0,"",INDEX('App-txt'!$A$1:$G$2000,segéd!$J9,4))</f>
        <v>0.68247685185185192</v>
      </c>
      <c r="N13" s="29">
        <f t="shared" ca="1" si="1"/>
        <v>2.3148148148144365E-4</v>
      </c>
      <c r="O13" s="25">
        <f ca="1">IF(segéd!$K9=0,"",INDEX('App-txt'!$A$1:$G$2000,segéd!$K9,4))</f>
        <v>0.68270833333333336</v>
      </c>
      <c r="P13" s="29">
        <f t="shared" ca="1" si="4"/>
        <v>1.1458333333334014E-3</v>
      </c>
      <c r="Q13" s="68"/>
    </row>
    <row r="14" spans="1:17" ht="13.2" x14ac:dyDescent="0.25">
      <c r="A14" s="24" t="str">
        <f ca="1">IF(segéd!$F10&lt;&gt;segéd!$B10,A13,INDEX('App-txt'!$A$1:$G$2000,segéd!$F10-5,2))</f>
        <v>A --&gt; B</v>
      </c>
      <c r="B14" s="24" t="str">
        <f ca="1">IF(segéd!$F10&lt;&gt;segéd!$B10,"",INDEX('App-txt'!$A$1:$G$2000,segéd!$F10-4,2))</f>
        <v/>
      </c>
      <c r="C14" s="31" t="str">
        <f ca="1">IF(segéd!$F10=0,"",INDEX('App-txt'!$A$1:$G$2000,segéd!$F10,2))</f>
        <v/>
      </c>
      <c r="D14" s="26" t="str">
        <f ca="1">IF(segéd!$F10&lt;&gt;segéd!$B10,"",INDEX('App-txt'!$A$1:$G$2000,segéd!$F10-7,2))</f>
        <v/>
      </c>
      <c r="E14" s="25" t="str">
        <f ca="1">IF(segéd!$F10=0,"",INDEX('App-txt'!$A$1:$G$2000,segéd!$F10,4))</f>
        <v/>
      </c>
      <c r="F14" s="27" t="str">
        <f ca="1">IF(segéd!$G10=0,"",INDEX('App-txt'!$A$1:$G$2000,segéd!$G10,4))</f>
        <v/>
      </c>
      <c r="G14" s="29" t="str">
        <f t="shared" ca="1" si="0"/>
        <v/>
      </c>
      <c r="H14" s="27" t="str">
        <f ca="1">IF(segéd!$H10=0,"",INDEX('App-txt'!$A$1:$G$2000,segéd!$H10,4))</f>
        <v/>
      </c>
      <c r="I14" s="30" t="str">
        <f t="shared" ca="1" si="3"/>
        <v/>
      </c>
      <c r="J14" s="34" t="str">
        <f ca="1">IF(segéd!$I10=0,"",LEFT(INDEX('App-txt'!$A$1:$G$2000,segéd!$I10,3), IF(segéd!$M10=0,50,segéd!$M10-1)))</f>
        <v/>
      </c>
      <c r="K14" s="35" t="str">
        <f ca="1">IF(segéd!$I10*segéd!$M10=0,"",MID(INDEX('App-txt'!$A$1:$G$2000,segéd!$I10,3),segéd!$M10+1,segéd!$N10-segéd!$M10-1))</f>
        <v/>
      </c>
      <c r="L14" s="32" t="str">
        <f ca="1">IF(segéd!$J10=0,"",INDEX('App-txt'!$A$1:$G$2000,segéd!$J10,2))</f>
        <v>Dísz tér</v>
      </c>
      <c r="M14" s="25">
        <f ca="1">IF(segéd!$J10=0,"",INDEX('App-txt'!$A$1:$G$2000,segéd!$J10,4))</f>
        <v>0.68385416666666676</v>
      </c>
      <c r="N14" s="29">
        <f t="shared" ca="1" si="1"/>
        <v>3.240740740739767E-4</v>
      </c>
      <c r="O14" s="25">
        <f ca="1">IF(segéd!$K10=0,"",INDEX('App-txt'!$A$1:$G$2000,segéd!$K10,4))</f>
        <v>0.68417824074074074</v>
      </c>
      <c r="P14" s="29">
        <f t="shared" ca="1" si="4"/>
        <v>7.7546296296304718E-4</v>
      </c>
      <c r="Q14" s="68"/>
    </row>
    <row r="15" spans="1:17" ht="13.2" x14ac:dyDescent="0.25">
      <c r="A15" s="24" t="str">
        <f ca="1">IF(segéd!$F11&lt;&gt;segéd!$B11,A14,INDEX('App-txt'!$A$1:$G$2000,segéd!$F11-5,2))</f>
        <v>A --&gt; B</v>
      </c>
      <c r="B15" s="24" t="str">
        <f ca="1">IF(segéd!$F11&lt;&gt;segéd!$B11,"",INDEX('App-txt'!$A$1:$G$2000,segéd!$F11-4,2))</f>
        <v/>
      </c>
      <c r="C15" s="31" t="str">
        <f ca="1">IF(segéd!$F11=0,"",INDEX('App-txt'!$A$1:$G$2000,segéd!$F11,2))</f>
        <v/>
      </c>
      <c r="D15" s="26" t="str">
        <f ca="1">IF(segéd!$F11&lt;&gt;segéd!$B11,"",INDEX('App-txt'!$A$1:$G$2000,segéd!$F11-7,2))</f>
        <v/>
      </c>
      <c r="E15" s="25" t="str">
        <f ca="1">IF(segéd!$F11=0,"",INDEX('App-txt'!$A$1:$G$2000,segéd!$F11,4))</f>
        <v/>
      </c>
      <c r="F15" s="27" t="str">
        <f ca="1">IF(segéd!$G11=0,"",INDEX('App-txt'!$A$1:$G$2000,segéd!$G11,4))</f>
        <v/>
      </c>
      <c r="G15" s="29" t="str">
        <f t="shared" ca="1" si="0"/>
        <v/>
      </c>
      <c r="H15" s="27" t="str">
        <f ca="1">IF(segéd!$H11=0,"",INDEX('App-txt'!$A$1:$G$2000,segéd!$H11,4))</f>
        <v/>
      </c>
      <c r="I15" s="30" t="str">
        <f t="shared" ca="1" si="3"/>
        <v/>
      </c>
      <c r="J15" s="34" t="str">
        <f ca="1">IF(segéd!$I11=0,"",LEFT(INDEX('App-txt'!$A$1:$G$2000,segéd!$I11,3), IF(segéd!$M11=0,50,segéd!$M11-1)))</f>
        <v>&gt;&gt;&gt;</v>
      </c>
      <c r="K15" s="35" t="str">
        <f ca="1">IF(segéd!$I11*segéd!$M11=0,"",MID(INDEX('App-txt'!$A$1:$G$2000,segéd!$I11,3),segéd!$M11+1,segéd!$N11-segéd!$M11-1))</f>
        <v/>
      </c>
      <c r="L15" s="32" t="str">
        <f ca="1">IF(segéd!$J11=0,"",INDEX('App-txt'!$A$1:$G$2000,segéd!$J11,2))</f>
        <v>Szentháromság tér</v>
      </c>
      <c r="M15" s="25">
        <f ca="1">IF(segéd!$J11=0,"",INDEX('App-txt'!$A$1:$G$2000,segéd!$J11,4))</f>
        <v>0.68495370370370379</v>
      </c>
      <c r="N15" s="29" t="str">
        <f t="shared" ca="1" si="1"/>
        <v/>
      </c>
      <c r="O15" s="25" t="str">
        <f ca="1">IF(segéd!$K11=0,"",INDEX('App-txt'!$A$1:$G$2000,segéd!$K11,4))</f>
        <v/>
      </c>
      <c r="P15" s="29" t="str">
        <f t="shared" ca="1" si="4"/>
        <v/>
      </c>
      <c r="Q15" s="68"/>
    </row>
    <row r="16" spans="1:17" ht="13.2" x14ac:dyDescent="0.25">
      <c r="A16" s="24" t="str">
        <f ca="1">IF(segéd!$F12&lt;&gt;segéd!$B12,A15,INDEX('App-txt'!$A$1:$G$2000,segéd!$F12-5,2))</f>
        <v>A --&gt; B</v>
      </c>
      <c r="B16" s="24" t="str">
        <f ca="1">IF(segéd!$F12&lt;&gt;segéd!$B12,"",INDEX('App-txt'!$A$1:$G$2000,segéd!$F12-4,2))</f>
        <v/>
      </c>
      <c r="C16" s="31" t="str">
        <f ca="1">IF(segéd!$F12=0,"",INDEX('App-txt'!$A$1:$G$2000,segéd!$F12,2))</f>
        <v/>
      </c>
      <c r="D16" s="26" t="str">
        <f ca="1">IF(segéd!$F12&lt;&gt;segéd!$B12,"",INDEX('App-txt'!$A$1:$G$2000,segéd!$F12-7,2))</f>
        <v/>
      </c>
      <c r="E16" s="25" t="str">
        <f ca="1">IF(segéd!$F12=0,"",INDEX('App-txt'!$A$1:$G$2000,segéd!$F12,4))</f>
        <v/>
      </c>
      <c r="F16" s="27">
        <f ca="1">IF(segéd!$G12=0,"",INDEX('App-txt'!$A$1:$G$2000,segéd!$G12,4))</f>
        <v>0.68495370370370379</v>
      </c>
      <c r="G16" s="29">
        <f t="shared" ca="1" si="0"/>
        <v>7.5231481481474738E-4</v>
      </c>
      <c r="H16" s="27" t="str">
        <f ca="1">IF(segéd!$H12=0,"",INDEX('App-txt'!$A$1:$G$2000,segéd!$H12,4))</f>
        <v/>
      </c>
      <c r="I16" s="30" t="str">
        <f t="shared" ca="1" si="3"/>
        <v/>
      </c>
      <c r="J16" s="34" t="str">
        <f ca="1">IF(segéd!$I12=0,"",LEFT(INDEX('App-txt'!$A$1:$G$2000,segéd!$I12,3), IF(segéd!$M12=0,50,segéd!$M12-1)))</f>
        <v/>
      </c>
      <c r="K16" s="35" t="str">
        <f ca="1">IF(segéd!$I12*segéd!$M12=0,"",MID(INDEX('App-txt'!$A$1:$G$2000,segéd!$I12,3),segéd!$M12+1,segéd!$N12-segéd!$M12-1))</f>
        <v/>
      </c>
      <c r="L16" s="32" t="str">
        <f ca="1">IF(segéd!$J12=0,"",INDEX('App-txt'!$A$1:$G$2000,segéd!$J12,2))</f>
        <v/>
      </c>
      <c r="M16" s="25" t="str">
        <f ca="1">IF(segéd!$J12=0,"",INDEX('App-txt'!$A$1:$G$2000,segéd!$J12,4))</f>
        <v/>
      </c>
      <c r="N16" s="29" t="str">
        <f t="shared" ca="1" si="1"/>
        <v/>
      </c>
      <c r="O16" s="25" t="str">
        <f ca="1">IF(segéd!$K12=0,"",INDEX('App-txt'!$A$1:$G$2000,segéd!$K12,4))</f>
        <v/>
      </c>
      <c r="P16" s="29" t="str">
        <f t="shared" ca="1" si="4"/>
        <v/>
      </c>
      <c r="Q16" s="68"/>
    </row>
    <row r="17" spans="1:17" ht="13.2" x14ac:dyDescent="0.25">
      <c r="A17" s="24" t="str">
        <f ca="1">IF(segéd!$F13&lt;&gt;segéd!$B13,A16,INDEX('App-txt'!$A$1:$G$2000,segéd!$F13-5,2))</f>
        <v>A --&gt; B</v>
      </c>
      <c r="B17" s="24" t="str">
        <f ca="1">IF(segéd!$F13&lt;&gt;segéd!$B13,"",INDEX('App-txt'!$A$1:$G$2000,segéd!$F13-4,2))</f>
        <v/>
      </c>
      <c r="C17" s="31" t="str">
        <f ca="1">IF(segéd!$F13=0,"",INDEX('App-txt'!$A$1:$G$2000,segéd!$F13,2))</f>
        <v>Mátyás templom</v>
      </c>
      <c r="D17" s="26" t="str">
        <f ca="1">IF(segéd!$F13&lt;&gt;segéd!$B13,"",INDEX('App-txt'!$A$1:$G$2000,segéd!$F13-7,2))</f>
        <v/>
      </c>
      <c r="E17" s="25">
        <f ca="1">IF(segéd!$F13=0,"",INDEX('App-txt'!$A$1:$G$2000,segéd!$F13,4))</f>
        <v>0.68570601851851853</v>
      </c>
      <c r="F17" s="27" t="str">
        <f ca="1">IF(segéd!$G13=0,"",INDEX('App-txt'!$A$1:$G$2000,segéd!$G13,4))</f>
        <v/>
      </c>
      <c r="G17" s="29" t="str">
        <f t="shared" ca="1" si="0"/>
        <v/>
      </c>
      <c r="H17" s="27" t="str">
        <f ca="1">IF(segéd!$H13=0,"",INDEX('App-txt'!$A$1:$G$2000,segéd!$H13,4))</f>
        <v/>
      </c>
      <c r="I17" s="30" t="str">
        <f t="shared" ca="1" si="3"/>
        <v/>
      </c>
      <c r="J17" s="34" t="str">
        <f ca="1">IF(segéd!$I13=0,"",LEFT(INDEX('App-txt'!$A$1:$G$2000,segéd!$I13,3), IF(segéd!$M13=0,50,segéd!$M13-1)))</f>
        <v/>
      </c>
      <c r="K17" s="35" t="str">
        <f ca="1">IF(segéd!$I13*segéd!$M13=0,"",MID(INDEX('App-txt'!$A$1:$G$2000,segéd!$I13,3),segéd!$M13+1,segéd!$N13-segéd!$M13-1))</f>
        <v/>
      </c>
      <c r="L17" s="32" t="str">
        <f ca="1">IF(segéd!$J13=0,"",INDEX('App-txt'!$A$1:$G$2000,segéd!$J13,2))</f>
        <v/>
      </c>
      <c r="M17" s="25" t="str">
        <f ca="1">IF(segéd!$J13=0,"",INDEX('App-txt'!$A$1:$G$2000,segéd!$J13,4))</f>
        <v/>
      </c>
      <c r="N17" s="29" t="str">
        <f t="shared" ca="1" si="1"/>
        <v/>
      </c>
      <c r="O17" s="25" t="str">
        <f ca="1">IF(segéd!$K13=0,"",INDEX('App-txt'!$A$1:$G$2000,segéd!$K13,4))</f>
        <v/>
      </c>
      <c r="P17" s="29" t="str">
        <f t="shared" ca="1" si="4"/>
        <v/>
      </c>
      <c r="Q17" s="68"/>
    </row>
    <row r="18" spans="1:17" ht="13.2" x14ac:dyDescent="0.25">
      <c r="A18" s="24" t="str">
        <f ca="1">IF(segéd!$F14&lt;&gt;segéd!$B14,A17,INDEX('App-txt'!$A$1:$G$2000,segéd!$F14-5,2))</f>
        <v>B --&gt; A</v>
      </c>
      <c r="B18" s="24" t="str">
        <f ca="1">IF(segéd!$F14&lt;&gt;segéd!$B14,"",INDEX('App-txt'!$A$1:$G$2000,segéd!$F14-4,2))</f>
        <v>Nem</v>
      </c>
      <c r="C18" s="31" t="str">
        <f ca="1">IF(segéd!$F14=0,"",INDEX('App-txt'!$A$1:$G$2000,segéd!$F14,2))</f>
        <v>Mátyás templom</v>
      </c>
      <c r="D18" s="26">
        <f ca="1">IF(segéd!$F14&lt;&gt;segéd!$B14,"",INDEX('App-txt'!$A$1:$G$2000,segéd!$F14-7,2))</f>
        <v>43887.712060185186</v>
      </c>
      <c r="E18" s="25">
        <f ca="1">IF(segéd!$F14=0,"",INDEX('App-txt'!$A$1:$G$2000,segéd!$F14,4))</f>
        <v>0.71217592592592593</v>
      </c>
      <c r="F18" s="27">
        <f ca="1">IF(segéd!$G14=0,"",INDEX('App-txt'!$A$1:$G$2000,segéd!$G14,4))</f>
        <v>0.71217592592592593</v>
      </c>
      <c r="G18" s="29">
        <f t="shared" ca="1" si="0"/>
        <v>4.9768518518522598E-4</v>
      </c>
      <c r="H18" s="27">
        <f ca="1">IF(segéd!$H14=0,"",INDEX('App-txt'!$A$1:$G$2000,segéd!$H14,4))</f>
        <v>0.71267361111111116</v>
      </c>
      <c r="I18" s="30">
        <f t="shared" ref="I18:I29" ca="1" si="5">IF(H18="","",M18-H18)</f>
        <v>1.6319444444444775E-3</v>
      </c>
      <c r="J18" s="34" t="str">
        <f ca="1">IF(segéd!$I14=0,"",LEFT(INDEX('App-txt'!$A$1:$G$2000,segéd!$I14,3), IF(segéd!$M14=0,50,segéd!$M14-1)))</f>
        <v xml:space="preserve">16/16A/116 </v>
      </c>
      <c r="K18" s="35" t="str">
        <f ca="1">IF(segéd!$I14*segéd!$M14=0,"",MID(INDEX('App-txt'!$A$1:$G$2000,segéd!$I14,3),segéd!$M14+1,segéd!$N14-segéd!$M14-1))</f>
        <v>2-6/2-6/30</v>
      </c>
      <c r="L18" s="32" t="str">
        <f ca="1">IF(segéd!$J14=0,"",INDEX('App-txt'!$A$1:$G$2000,segéd!$J14,2))</f>
        <v>Szentháromság tér</v>
      </c>
      <c r="M18" s="25">
        <f ca="1">IF(segéd!$J14=0,"",INDEX('App-txt'!$A$1:$G$2000,segéd!$J14,4))</f>
        <v>0.71430555555555564</v>
      </c>
      <c r="N18" s="29">
        <f t="shared" ca="1" si="1"/>
        <v>2.4305555555548253E-4</v>
      </c>
      <c r="O18" s="25">
        <f ca="1">IF(segéd!$K14=0,"",INDEX('App-txt'!$A$1:$G$2000,segéd!$K14,4))</f>
        <v>0.71454861111111112</v>
      </c>
      <c r="P18" s="29">
        <f t="shared" ref="P18:P29" ca="1" si="6">IF(O18="","",M19-O18)</f>
        <v>8.9120370370365798E-4</v>
      </c>
      <c r="Q18" s="68"/>
    </row>
    <row r="19" spans="1:17" ht="13.2" x14ac:dyDescent="0.25">
      <c r="A19" s="24" t="str">
        <f ca="1">IF(segéd!$F15&lt;&gt;segéd!$B15,A18,INDEX('App-txt'!$A$1:$G$2000,segéd!$F15-5,2))</f>
        <v>B --&gt; A</v>
      </c>
      <c r="B19" s="24" t="str">
        <f ca="1">IF(segéd!$F15&lt;&gt;segéd!$B15,"",INDEX('App-txt'!$A$1:$G$2000,segéd!$F15-4,2))</f>
        <v/>
      </c>
      <c r="C19" s="31" t="str">
        <f ca="1">IF(segéd!$F15=0,"",INDEX('App-txt'!$A$1:$G$2000,segéd!$F15,2))</f>
        <v/>
      </c>
      <c r="D19" s="26" t="str">
        <f ca="1">IF(segéd!$F15&lt;&gt;segéd!$B15,"",INDEX('App-txt'!$A$1:$G$2000,segéd!$F15-7,2))</f>
        <v/>
      </c>
      <c r="E19" s="25" t="str">
        <f ca="1">IF(segéd!$F15=0,"",INDEX('App-txt'!$A$1:$G$2000,segéd!$F15,4))</f>
        <v/>
      </c>
      <c r="F19" s="27" t="str">
        <f ca="1">IF(segéd!$G15=0,"",INDEX('App-txt'!$A$1:$G$2000,segéd!$G15,4))</f>
        <v/>
      </c>
      <c r="G19" s="29" t="str">
        <f t="shared" ca="1" si="0"/>
        <v/>
      </c>
      <c r="H19" s="27" t="str">
        <f ca="1">IF(segéd!$H15=0,"",INDEX('App-txt'!$A$1:$G$2000,segéd!$H15,4))</f>
        <v/>
      </c>
      <c r="I19" s="30" t="str">
        <f t="shared" ca="1" si="5"/>
        <v/>
      </c>
      <c r="J19" s="34" t="str">
        <f ca="1">IF(segéd!$I15=0,"",LEFT(INDEX('App-txt'!$A$1:$G$2000,segéd!$I15,3), IF(segéd!$M15=0,50,segéd!$M15-1)))</f>
        <v>16</v>
      </c>
      <c r="K19" s="35" t="str">
        <f ca="1">IF(segéd!$I15*segéd!$M15=0,"",MID(INDEX('App-txt'!$A$1:$G$2000,segéd!$I15,3),segéd!$M15+1,segéd!$N15-segéd!$M15-1))</f>
        <v/>
      </c>
      <c r="L19" s="32" t="str">
        <f ca="1">IF(segéd!$J15=0,"",INDEX('App-txt'!$A$1:$G$2000,segéd!$J15,2))</f>
        <v>Bécsi kapu tér</v>
      </c>
      <c r="M19" s="25">
        <f ca="1">IF(segéd!$J15=0,"",INDEX('App-txt'!$A$1:$G$2000,segéd!$J15,4))</f>
        <v>0.71543981481481478</v>
      </c>
      <c r="N19" s="29">
        <f t="shared" ca="1" si="1"/>
        <v>1.2731481481487172E-4</v>
      </c>
      <c r="O19" s="25">
        <f ca="1">IF(segéd!$K15=0,"",INDEX('App-txt'!$A$1:$G$2000,segéd!$K15,4))</f>
        <v>0.71556712962962965</v>
      </c>
      <c r="P19" s="29">
        <f t="shared" ca="1" si="6"/>
        <v>6.1342592592583678E-4</v>
      </c>
      <c r="Q19" s="68"/>
    </row>
    <row r="20" spans="1:17" ht="13.2" x14ac:dyDescent="0.25">
      <c r="A20" s="24" t="str">
        <f ca="1">IF(segéd!$F16&lt;&gt;segéd!$B16,A19,INDEX('App-txt'!$A$1:$G$2000,segéd!$F16-5,2))</f>
        <v>B --&gt; A</v>
      </c>
      <c r="B20" s="24" t="str">
        <f ca="1">IF(segéd!$F16&lt;&gt;segéd!$B16,"",INDEX('App-txt'!$A$1:$G$2000,segéd!$F16-4,2))</f>
        <v/>
      </c>
      <c r="C20" s="31" t="str">
        <f ca="1">IF(segéd!$F16=0,"",INDEX('App-txt'!$A$1:$G$2000,segéd!$F16,2))</f>
        <v/>
      </c>
      <c r="D20" s="26" t="str">
        <f ca="1">IF(segéd!$F16&lt;&gt;segéd!$B16,"",INDEX('App-txt'!$A$1:$G$2000,segéd!$F16-7,2))</f>
        <v/>
      </c>
      <c r="E20" s="25" t="str">
        <f ca="1">IF(segéd!$F16=0,"",INDEX('App-txt'!$A$1:$G$2000,segéd!$F16,4))</f>
        <v/>
      </c>
      <c r="F20" s="27" t="str">
        <f ca="1">IF(segéd!$G16=0,"",INDEX('App-txt'!$A$1:$G$2000,segéd!$G16,4))</f>
        <v/>
      </c>
      <c r="G20" s="29" t="str">
        <f t="shared" ca="1" si="0"/>
        <v/>
      </c>
      <c r="H20" s="27" t="str">
        <f ca="1">IF(segéd!$H16=0,"",INDEX('App-txt'!$A$1:$G$2000,segéd!$H16,4))</f>
        <v/>
      </c>
      <c r="I20" s="30" t="str">
        <f t="shared" ca="1" si="5"/>
        <v/>
      </c>
      <c r="J20" s="34" t="str">
        <f ca="1">IF(segéd!$I16=0,"",LEFT(INDEX('App-txt'!$A$1:$G$2000,segéd!$I16,3), IF(segéd!$M16=0,50,segéd!$M16-1)))</f>
        <v/>
      </c>
      <c r="K20" s="35" t="str">
        <f ca="1">IF(segéd!$I16*segéd!$M16=0,"",MID(INDEX('App-txt'!$A$1:$G$2000,segéd!$I16,3),segéd!$M16+1,segéd!$N16-segéd!$M16-1))</f>
        <v/>
      </c>
      <c r="L20" s="32" t="str">
        <f ca="1">IF(segéd!$J16=0,"",INDEX('App-txt'!$A$1:$G$2000,segéd!$J16,2))</f>
        <v>Mátray utca</v>
      </c>
      <c r="M20" s="25">
        <f ca="1">IF(segéd!$J16=0,"",INDEX('App-txt'!$A$1:$G$2000,segéd!$J16,4))</f>
        <v>0.71618055555555549</v>
      </c>
      <c r="N20" s="29">
        <f t="shared" ca="1" si="1"/>
        <v>1.504629629630605E-4</v>
      </c>
      <c r="O20" s="25">
        <f ca="1">IF(segéd!$K16=0,"",INDEX('App-txt'!$A$1:$G$2000,segéd!$K16,4))</f>
        <v>0.71633101851851855</v>
      </c>
      <c r="P20" s="29">
        <f t="shared" ca="1" si="6"/>
        <v>8.3333333333335258E-4</v>
      </c>
      <c r="Q20" s="68"/>
    </row>
    <row r="21" spans="1:17" ht="13.2" x14ac:dyDescent="0.25">
      <c r="A21" s="24" t="str">
        <f ca="1">IF(segéd!$F17&lt;&gt;segéd!$B17,A20,INDEX('App-txt'!$A$1:$G$2000,segéd!$F17-5,2))</f>
        <v>B --&gt; A</v>
      </c>
      <c r="B21" s="24" t="str">
        <f ca="1">IF(segéd!$F17&lt;&gt;segéd!$B17,"",INDEX('App-txt'!$A$1:$G$2000,segéd!$F17-4,2))</f>
        <v/>
      </c>
      <c r="C21" s="31" t="str">
        <f ca="1">IF(segéd!$F17=0,"",INDEX('App-txt'!$A$1:$G$2000,segéd!$F17,2))</f>
        <v/>
      </c>
      <c r="D21" s="26" t="str">
        <f ca="1">IF(segéd!$F17&lt;&gt;segéd!$B17,"",INDEX('App-txt'!$A$1:$G$2000,segéd!$F17-7,2))</f>
        <v/>
      </c>
      <c r="E21" s="25" t="str">
        <f ca="1">IF(segéd!$F17=0,"",INDEX('App-txt'!$A$1:$G$2000,segéd!$F17,4))</f>
        <v/>
      </c>
      <c r="F21" s="27" t="str">
        <f ca="1">IF(segéd!$G17=0,"",INDEX('App-txt'!$A$1:$G$2000,segéd!$G17,4))</f>
        <v/>
      </c>
      <c r="G21" s="29" t="str">
        <f t="shared" ca="1" si="0"/>
        <v/>
      </c>
      <c r="H21" s="27" t="str">
        <f ca="1">IF(segéd!$H17=0,"",INDEX('App-txt'!$A$1:$G$2000,segéd!$H17,4))</f>
        <v/>
      </c>
      <c r="I21" s="30" t="str">
        <f t="shared" ca="1" si="5"/>
        <v/>
      </c>
      <c r="J21" s="34" t="str">
        <f ca="1">IF(segéd!$I17=0,"",LEFT(INDEX('App-txt'!$A$1:$G$2000,segéd!$I17,3), IF(segéd!$M17=0,50,segéd!$M17-1)))</f>
        <v>&lt;=&gt;</v>
      </c>
      <c r="K21" s="35" t="str">
        <f ca="1">IF(segéd!$I17*segéd!$M17=0,"",MID(INDEX('App-txt'!$A$1:$G$2000,segéd!$I17,3),segéd!$M17+1,segéd!$N17-segéd!$M17-1))</f>
        <v/>
      </c>
      <c r="L21" s="32" t="str">
        <f ca="1">IF(segéd!$J17=0,"",INDEX('App-txt'!$A$1:$G$2000,segéd!$J17,2))</f>
        <v>Széll Kálmán tér M</v>
      </c>
      <c r="M21" s="25">
        <f ca="1">IF(segéd!$J17=0,"",INDEX('App-txt'!$A$1:$G$2000,segéd!$J17,4))</f>
        <v>0.7171643518518519</v>
      </c>
      <c r="N21" s="29" t="str">
        <f t="shared" ca="1" si="1"/>
        <v/>
      </c>
      <c r="O21" s="25" t="str">
        <f ca="1">IF(segéd!$K17=0,"",INDEX('App-txt'!$A$1:$G$2000,segéd!$K17,4))</f>
        <v/>
      </c>
      <c r="P21" s="29" t="str">
        <f t="shared" ca="1" si="6"/>
        <v/>
      </c>
      <c r="Q21" s="68"/>
    </row>
    <row r="22" spans="1:17" ht="13.2" x14ac:dyDescent="0.25">
      <c r="A22" s="24" t="str">
        <f ca="1">IF(segéd!$F18&lt;&gt;segéd!$B18,A21,INDEX('App-txt'!$A$1:$G$2000,segéd!$F18-5,2))</f>
        <v>B --&gt; A</v>
      </c>
      <c r="B22" s="24" t="str">
        <f ca="1">IF(segéd!$F18&lt;&gt;segéd!$B18,"",INDEX('App-txt'!$A$1:$G$2000,segéd!$F18-4,2))</f>
        <v/>
      </c>
      <c r="C22" s="31" t="str">
        <f ca="1">IF(segéd!$F18=0,"",INDEX('App-txt'!$A$1:$G$2000,segéd!$F18,2))</f>
        <v/>
      </c>
      <c r="D22" s="26" t="str">
        <f ca="1">IF(segéd!$F18&lt;&gt;segéd!$B18,"",INDEX('App-txt'!$A$1:$G$2000,segéd!$F18-7,2))</f>
        <v/>
      </c>
      <c r="E22" s="25" t="str">
        <f ca="1">IF(segéd!$F18=0,"",INDEX('App-txt'!$A$1:$G$2000,segéd!$F18,4))</f>
        <v/>
      </c>
      <c r="F22" s="27">
        <f ca="1">IF(segéd!$G18=0,"",INDEX('App-txt'!$A$1:$G$2000,segéd!$G18,4))</f>
        <v>0.7171643518518519</v>
      </c>
      <c r="G22" s="29">
        <f t="shared" ca="1" si="0"/>
        <v>9.3750000000003553E-4</v>
      </c>
      <c r="H22" s="27">
        <f ca="1">IF(segéd!$H18=0,"",INDEX('App-txt'!$A$1:$G$2000,segéd!$H18,4))</f>
        <v>0.71810185185185194</v>
      </c>
      <c r="I22" s="30">
        <f t="shared" ca="1" si="5"/>
        <v>3.1481481481480111E-3</v>
      </c>
      <c r="J22" s="34" t="str">
        <f ca="1">IF(segéd!$I18=0,"",LEFT(INDEX('App-txt'!$A$1:$G$2000,segéd!$I18,3), IF(segéd!$M18=0,50,segéd!$M18-1)))</f>
        <v xml:space="preserve"> 56/56A </v>
      </c>
      <c r="K22" s="35" t="str">
        <f ca="1">IF(segéd!$I18*segéd!$M18=0,"",MID(INDEX('App-txt'!$A$1:$G$2000,segéd!$I18,3),segéd!$M18+1,segéd!$N18-segéd!$M18-1))</f>
        <v>7-8/7-8</v>
      </c>
      <c r="L22" s="32" t="str">
        <f ca="1">IF(segéd!$J18=0,"",INDEX('App-txt'!$A$1:$G$2000,segéd!$J18,2))</f>
        <v>Széll Kálmán tér M</v>
      </c>
      <c r="M22" s="25">
        <f ca="1">IF(segéd!$J18=0,"",INDEX('App-txt'!$A$1:$G$2000,segéd!$J18,4))</f>
        <v>0.72124999999999995</v>
      </c>
      <c r="N22" s="29">
        <f t="shared" ca="1" si="1"/>
        <v>4.282407407408817E-4</v>
      </c>
      <c r="O22" s="25">
        <f ca="1">IF(segéd!$K18=0,"",INDEX('App-txt'!$A$1:$G$2000,segéd!$K18,4))</f>
        <v>0.72167824074074083</v>
      </c>
      <c r="P22" s="29">
        <f t="shared" ca="1" si="6"/>
        <v>2.2106481481480866E-3</v>
      </c>
      <c r="Q22" s="68"/>
    </row>
    <row r="23" spans="1:17" ht="13.2" x14ac:dyDescent="0.25">
      <c r="A23" s="24" t="str">
        <f ca="1">IF(segéd!$F19&lt;&gt;segéd!$B19,A22,INDEX('App-txt'!$A$1:$G$2000,segéd!$F19-5,2))</f>
        <v>B --&gt; A</v>
      </c>
      <c r="B23" s="24" t="str">
        <f ca="1">IF(segéd!$F19&lt;&gt;segéd!$B19,"",INDEX('App-txt'!$A$1:$G$2000,segéd!$F19-4,2))</f>
        <v/>
      </c>
      <c r="C23" s="31" t="str">
        <f ca="1">IF(segéd!$F19=0,"",INDEX('App-txt'!$A$1:$G$2000,segéd!$F19,2))</f>
        <v/>
      </c>
      <c r="D23" s="26" t="str">
        <f ca="1">IF(segéd!$F19&lt;&gt;segéd!$B19,"",INDEX('App-txt'!$A$1:$G$2000,segéd!$F19-7,2))</f>
        <v/>
      </c>
      <c r="E23" s="25" t="str">
        <f ca="1">IF(segéd!$F19=0,"",INDEX('App-txt'!$A$1:$G$2000,segéd!$F19,4))</f>
        <v/>
      </c>
      <c r="F23" s="27" t="str">
        <f ca="1">IF(segéd!$G19=0,"",INDEX('App-txt'!$A$1:$G$2000,segéd!$G19,4))</f>
        <v/>
      </c>
      <c r="G23" s="29" t="str">
        <f t="shared" ca="1" si="0"/>
        <v/>
      </c>
      <c r="H23" s="27" t="str">
        <f ca="1">IF(segéd!$H19=0,"",INDEX('App-txt'!$A$1:$G$2000,segéd!$H19,4))</f>
        <v/>
      </c>
      <c r="I23" s="30" t="str">
        <f t="shared" ca="1" si="5"/>
        <v/>
      </c>
      <c r="J23" s="34" t="str">
        <f ca="1">IF(segéd!$I19=0,"",LEFT(INDEX('App-txt'!$A$1:$G$2000,segéd!$I19,3), IF(segéd!$M19=0,50,segéd!$M19-1)))</f>
        <v>' 56</v>
      </c>
      <c r="K23" s="35" t="str">
        <f ca="1">IF(segéd!$I19*segéd!$M19=0,"",MID(INDEX('App-txt'!$A$1:$G$2000,segéd!$I19,3),segéd!$M19+1,segéd!$N19-segéd!$M19-1))</f>
        <v/>
      </c>
      <c r="L23" s="32" t="str">
        <f ca="1">IF(segéd!$J19=0,"",INDEX('App-txt'!$A$1:$G$2000,segéd!$J19,2))</f>
        <v>Déli pályaudvar M</v>
      </c>
      <c r="M23" s="25">
        <f ca="1">IF(segéd!$J19=0,"",INDEX('App-txt'!$A$1:$G$2000,segéd!$J19,4))</f>
        <v>0.72388888888888892</v>
      </c>
      <c r="N23" s="29">
        <f t="shared" ca="1" si="1"/>
        <v>1.96759259259216E-4</v>
      </c>
      <c r="O23" s="25">
        <f ca="1">IF(segéd!$K19=0,"",INDEX('App-txt'!$A$1:$G$2000,segéd!$K19,4))</f>
        <v>0.72408564814814813</v>
      </c>
      <c r="P23" s="29">
        <f t="shared" ca="1" si="6"/>
        <v>5.0925925925937587E-4</v>
      </c>
      <c r="Q23" s="68"/>
    </row>
    <row r="24" spans="1:17" ht="13.2" x14ac:dyDescent="0.25">
      <c r="A24" s="24" t="str">
        <f ca="1">IF(segéd!$F20&lt;&gt;segéd!$B20,A23,INDEX('App-txt'!$A$1:$G$2000,segéd!$F20-5,2))</f>
        <v>B --&gt; A</v>
      </c>
      <c r="B24" s="24" t="str">
        <f ca="1">IF(segéd!$F20&lt;&gt;segéd!$B20,"",INDEX('App-txt'!$A$1:$G$2000,segéd!$F20-4,2))</f>
        <v/>
      </c>
      <c r="C24" s="31" t="str">
        <f ca="1">IF(segéd!$F20=0,"",INDEX('App-txt'!$A$1:$G$2000,segéd!$F20,2))</f>
        <v/>
      </c>
      <c r="D24" s="26" t="str">
        <f ca="1">IF(segéd!$F20&lt;&gt;segéd!$B20,"",INDEX('App-txt'!$A$1:$G$2000,segéd!$F20-7,2))</f>
        <v/>
      </c>
      <c r="E24" s="25" t="str">
        <f ca="1">IF(segéd!$F20=0,"",INDEX('App-txt'!$A$1:$G$2000,segéd!$F20,4))</f>
        <v/>
      </c>
      <c r="F24" s="27" t="str">
        <f ca="1">IF(segéd!$G20=0,"",INDEX('App-txt'!$A$1:$G$2000,segéd!$G20,4))</f>
        <v/>
      </c>
      <c r="G24" s="29" t="str">
        <f t="shared" ca="1" si="0"/>
        <v/>
      </c>
      <c r="H24" s="27" t="str">
        <f ca="1">IF(segéd!$H20=0,"",INDEX('App-txt'!$A$1:$G$2000,segéd!$H20,4))</f>
        <v/>
      </c>
      <c r="I24" s="30" t="str">
        <f t="shared" ca="1" si="5"/>
        <v/>
      </c>
      <c r="J24" s="34" t="str">
        <f ca="1">IF(segéd!$I20=0,"",LEFT(INDEX('App-txt'!$A$1:$G$2000,segéd!$I20,3), IF(segéd!$M20=0,50,segéd!$M20-1)))</f>
        <v/>
      </c>
      <c r="K24" s="35" t="str">
        <f ca="1">IF(segéd!$I20*segéd!$M20=0,"",MID(INDEX('App-txt'!$A$1:$G$2000,segéd!$I20,3),segéd!$M20+1,segéd!$N20-segéd!$M20-1))</f>
        <v/>
      </c>
      <c r="L24" s="32" t="str">
        <f ca="1">IF(segéd!$J20=0,"",INDEX('App-txt'!$A$1:$G$2000,segéd!$J20,2))</f>
        <v>Mikó utca</v>
      </c>
      <c r="M24" s="25">
        <f ca="1">IF(segéd!$J20=0,"",INDEX('App-txt'!$A$1:$G$2000,segéd!$J20,4))</f>
        <v>0.72459490740740751</v>
      </c>
      <c r="N24" s="29">
        <f t="shared" ca="1" si="1"/>
        <v>1.3888888888868856E-4</v>
      </c>
      <c r="O24" s="25">
        <f ca="1">IF(segéd!$K20=0,"",INDEX('App-txt'!$A$1:$G$2000,segéd!$K20,4))</f>
        <v>0.7247337962962962</v>
      </c>
      <c r="P24" s="29">
        <f t="shared" ca="1" si="6"/>
        <v>6.1342592592605882E-4</v>
      </c>
      <c r="Q24" s="68"/>
    </row>
    <row r="25" spans="1:17" ht="13.2" x14ac:dyDescent="0.25">
      <c r="A25" s="24" t="str">
        <f ca="1">IF(segéd!$F21&lt;&gt;segéd!$B21,A24,INDEX('App-txt'!$A$1:$G$2000,segéd!$F21-5,2))</f>
        <v>B --&gt; A</v>
      </c>
      <c r="B25" s="24" t="str">
        <f ca="1">IF(segéd!$F21&lt;&gt;segéd!$B21,"",INDEX('App-txt'!$A$1:$G$2000,segéd!$F21-4,2))</f>
        <v/>
      </c>
      <c r="C25" s="31" t="str">
        <f ca="1">IF(segéd!$F21=0,"",INDEX('App-txt'!$A$1:$G$2000,segéd!$F21,2))</f>
        <v/>
      </c>
      <c r="D25" s="26" t="str">
        <f ca="1">IF(segéd!$F21&lt;&gt;segéd!$B21,"",INDEX('App-txt'!$A$1:$G$2000,segéd!$F21-7,2))</f>
        <v/>
      </c>
      <c r="E25" s="25" t="str">
        <f ca="1">IF(segéd!$F21=0,"",INDEX('App-txt'!$A$1:$G$2000,segéd!$F21,4))</f>
        <v/>
      </c>
      <c r="F25" s="27" t="str">
        <f ca="1">IF(segéd!$G21=0,"",INDEX('App-txt'!$A$1:$G$2000,segéd!$G21,4))</f>
        <v/>
      </c>
      <c r="G25" s="29" t="str">
        <f t="shared" ca="1" si="0"/>
        <v/>
      </c>
      <c r="H25" s="27" t="str">
        <f ca="1">IF(segéd!$H21=0,"",INDEX('App-txt'!$A$1:$G$2000,segéd!$H21,4))</f>
        <v/>
      </c>
      <c r="I25" s="30" t="str">
        <f t="shared" ca="1" si="5"/>
        <v/>
      </c>
      <c r="J25" s="34" t="str">
        <f ca="1">IF(segéd!$I21=0,"",LEFT(INDEX('App-txt'!$A$1:$G$2000,segéd!$I21,3), IF(segéd!$M21=0,50,segéd!$M21-1)))</f>
        <v/>
      </c>
      <c r="K25" s="35" t="str">
        <f ca="1">IF(segéd!$I21*segéd!$M21=0,"",MID(INDEX('App-txt'!$A$1:$G$2000,segéd!$I21,3),segéd!$M21+1,segéd!$N21-segéd!$M21-1))</f>
        <v/>
      </c>
      <c r="L25" s="32" t="str">
        <f ca="1">IF(segéd!$J21=0,"",INDEX('App-txt'!$A$1:$G$2000,segéd!$J21,2))</f>
        <v>Krisztina tér</v>
      </c>
      <c r="M25" s="25">
        <f ca="1">IF(segéd!$J21=0,"",INDEX('App-txt'!$A$1:$G$2000,segéd!$J21,4))</f>
        <v>0.72534722222222225</v>
      </c>
      <c r="N25" s="29">
        <f t="shared" ca="1" si="1"/>
        <v>1.96759259259216E-4</v>
      </c>
      <c r="O25" s="25">
        <f ca="1">IF(segéd!$K21=0,"",INDEX('App-txt'!$A$1:$G$2000,segéd!$K21,4))</f>
        <v>0.72554398148148147</v>
      </c>
      <c r="P25" s="29">
        <f t="shared" ca="1" si="6"/>
        <v>8.5648148148154135E-4</v>
      </c>
      <c r="Q25" s="68"/>
    </row>
    <row r="26" spans="1:17" ht="13.2" x14ac:dyDescent="0.25">
      <c r="A26" s="24" t="str">
        <f ca="1">IF(segéd!$F22&lt;&gt;segéd!$B22,A25,INDEX('App-txt'!$A$1:$G$2000,segéd!$F22-5,2))</f>
        <v>B --&gt; A</v>
      </c>
      <c r="B26" s="24" t="str">
        <f ca="1">IF(segéd!$F22&lt;&gt;segéd!$B22,"",INDEX('App-txt'!$A$1:$G$2000,segéd!$F22-4,2))</f>
        <v/>
      </c>
      <c r="C26" s="31" t="str">
        <f ca="1">IF(segéd!$F22=0,"",INDEX('App-txt'!$A$1:$G$2000,segéd!$F22,2))</f>
        <v/>
      </c>
      <c r="D26" s="26" t="str">
        <f ca="1">IF(segéd!$F22&lt;&gt;segéd!$B22,"",INDEX('App-txt'!$A$1:$G$2000,segéd!$F22-7,2))</f>
        <v/>
      </c>
      <c r="E26" s="25" t="str">
        <f ca="1">IF(segéd!$F22=0,"",INDEX('App-txt'!$A$1:$G$2000,segéd!$F22,4))</f>
        <v/>
      </c>
      <c r="F26" s="27" t="str">
        <f ca="1">IF(segéd!$G22=0,"",INDEX('App-txt'!$A$1:$G$2000,segéd!$G22,4))</f>
        <v/>
      </c>
      <c r="G26" s="29" t="str">
        <f t="shared" ca="1" si="0"/>
        <v/>
      </c>
      <c r="H26" s="27" t="str">
        <f ca="1">IF(segéd!$H22=0,"",INDEX('App-txt'!$A$1:$G$2000,segéd!$H22,4))</f>
        <v/>
      </c>
      <c r="I26" s="30" t="str">
        <f t="shared" ca="1" si="5"/>
        <v/>
      </c>
      <c r="J26" s="34" t="str">
        <f ca="1">IF(segéd!$I22=0,"",LEFT(INDEX('App-txt'!$A$1:$G$2000,segéd!$I22,3), IF(segéd!$M22=0,50,segéd!$M22-1)))</f>
        <v/>
      </c>
      <c r="K26" s="35" t="str">
        <f ca="1">IF(segéd!$I22*segéd!$M22=0,"",MID(INDEX('App-txt'!$A$1:$G$2000,segéd!$I22,3),segéd!$M22+1,segéd!$N22-segéd!$M22-1))</f>
        <v/>
      </c>
      <c r="L26" s="32" t="str">
        <f ca="1">IF(segéd!$J22=0,"",INDEX('App-txt'!$A$1:$G$2000,segéd!$J22,2))</f>
        <v>Dózsa György tér</v>
      </c>
      <c r="M26" s="25">
        <f ca="1">IF(segéd!$J22=0,"",INDEX('App-txt'!$A$1:$G$2000,segéd!$J22,4))</f>
        <v>0.72640046296296301</v>
      </c>
      <c r="N26" s="29">
        <f t="shared" ca="1" si="1"/>
        <v>1.851851851850661E-4</v>
      </c>
      <c r="O26" s="25">
        <f ca="1">IF(segéd!$K22=0,"",INDEX('App-txt'!$A$1:$G$2000,segéd!$K22,4))</f>
        <v>0.72658564814814808</v>
      </c>
      <c r="P26" s="29">
        <f t="shared" ca="1" si="6"/>
        <v>9.9537037037045195E-4</v>
      </c>
      <c r="Q26" s="68"/>
    </row>
    <row r="27" spans="1:17" ht="13.2" x14ac:dyDescent="0.25">
      <c r="A27" s="24" t="str">
        <f ca="1">IF(segéd!$F23&lt;&gt;segéd!$B23,A26,INDEX('App-txt'!$A$1:$G$2000,segéd!$F23-5,2))</f>
        <v>B --&gt; A</v>
      </c>
      <c r="B27" s="24" t="str">
        <f ca="1">IF(segéd!$F23&lt;&gt;segéd!$B23,"",INDEX('App-txt'!$A$1:$G$2000,segéd!$F23-4,2))</f>
        <v/>
      </c>
      <c r="C27" s="31" t="str">
        <f ca="1">IF(segéd!$F23=0,"",INDEX('App-txt'!$A$1:$G$2000,segéd!$F23,2))</f>
        <v/>
      </c>
      <c r="D27" s="26" t="str">
        <f ca="1">IF(segéd!$F23&lt;&gt;segéd!$B23,"",INDEX('App-txt'!$A$1:$G$2000,segéd!$F23-7,2))</f>
        <v/>
      </c>
      <c r="E27" s="25" t="str">
        <f ca="1">IF(segéd!$F23=0,"",INDEX('App-txt'!$A$1:$G$2000,segéd!$F23,4))</f>
        <v/>
      </c>
      <c r="F27" s="27" t="str">
        <f ca="1">IF(segéd!$G23=0,"",INDEX('App-txt'!$A$1:$G$2000,segéd!$G23,4))</f>
        <v/>
      </c>
      <c r="G27" s="29" t="str">
        <f t="shared" ca="1" si="0"/>
        <v/>
      </c>
      <c r="H27" s="27" t="str">
        <f ca="1">IF(segéd!$H23=0,"",INDEX('App-txt'!$A$1:$G$2000,segéd!$H23,4))</f>
        <v/>
      </c>
      <c r="I27" s="30" t="str">
        <f t="shared" ca="1" si="5"/>
        <v/>
      </c>
      <c r="J27" s="34" t="str">
        <f ca="1">IF(segéd!$I23=0,"",LEFT(INDEX('App-txt'!$A$1:$G$2000,segéd!$I23,3), IF(segéd!$M23=0,50,segéd!$M23-1)))</f>
        <v/>
      </c>
      <c r="K27" s="35" t="str">
        <f ca="1">IF(segéd!$I23*segéd!$M23=0,"",MID(INDEX('App-txt'!$A$1:$G$2000,segéd!$I23,3),segéd!$M23+1,segéd!$N23-segéd!$M23-1))</f>
        <v/>
      </c>
      <c r="L27" s="32" t="str">
        <f ca="1">IF(segéd!$J23=0,"",INDEX('App-txt'!$A$1:$G$2000,segéd!$J23,2))</f>
        <v>Döbrentei tér</v>
      </c>
      <c r="M27" s="25">
        <f ca="1">IF(segéd!$J23=0,"",INDEX('App-txt'!$A$1:$G$2000,segéd!$J23,4))</f>
        <v>0.72758101851851853</v>
      </c>
      <c r="N27" s="29">
        <f t="shared" ca="1" si="1"/>
        <v>1.504629629630605E-4</v>
      </c>
      <c r="O27" s="25">
        <f ca="1">IF(segéd!$K23=0,"",INDEX('App-txt'!$A$1:$G$2000,segéd!$K23,4))</f>
        <v>0.72773148148148159</v>
      </c>
      <c r="P27" s="29">
        <f t="shared" ca="1" si="6"/>
        <v>1.0648148148146852E-3</v>
      </c>
      <c r="Q27" s="68"/>
    </row>
    <row r="28" spans="1:17" ht="13.2" x14ac:dyDescent="0.25">
      <c r="A28" s="24" t="str">
        <f ca="1">IF(segéd!$F24&lt;&gt;segéd!$B24,A27,INDEX('App-txt'!$A$1:$G$2000,segéd!$F24-5,2))</f>
        <v>B --&gt; A</v>
      </c>
      <c r="B28" s="24" t="str">
        <f ca="1">IF(segéd!$F24&lt;&gt;segéd!$B24,"",INDEX('App-txt'!$A$1:$G$2000,segéd!$F24-4,2))</f>
        <v/>
      </c>
      <c r="C28" s="31" t="str">
        <f ca="1">IF(segéd!$F24=0,"",INDEX('App-txt'!$A$1:$G$2000,segéd!$F24,2))</f>
        <v/>
      </c>
      <c r="D28" s="26" t="str">
        <f ca="1">IF(segéd!$F24&lt;&gt;segéd!$B24,"",INDEX('App-txt'!$A$1:$G$2000,segéd!$F24-7,2))</f>
        <v/>
      </c>
      <c r="E28" s="25" t="str">
        <f ca="1">IF(segéd!$F24=0,"",INDEX('App-txt'!$A$1:$G$2000,segéd!$F24,4))</f>
        <v/>
      </c>
      <c r="F28" s="27" t="str">
        <f ca="1">IF(segéd!$G24=0,"",INDEX('App-txt'!$A$1:$G$2000,segéd!$G24,4))</f>
        <v/>
      </c>
      <c r="G28" s="29" t="str">
        <f t="shared" ca="1" si="0"/>
        <v/>
      </c>
      <c r="H28" s="27" t="str">
        <f ca="1">IF(segéd!$H24=0,"",INDEX('App-txt'!$A$1:$G$2000,segéd!$H24,4))</f>
        <v/>
      </c>
      <c r="I28" s="30" t="str">
        <f t="shared" ca="1" si="5"/>
        <v/>
      </c>
      <c r="J28" s="34" t="str">
        <f ca="1">IF(segéd!$I24=0,"",LEFT(INDEX('App-txt'!$A$1:$G$2000,segéd!$I24,3), IF(segéd!$M24=0,50,segéd!$M24-1)))</f>
        <v/>
      </c>
      <c r="K28" s="35" t="str">
        <f ca="1">IF(segéd!$I24*segéd!$M24=0,"",MID(INDEX('App-txt'!$A$1:$G$2000,segéd!$I24,3),segéd!$M24+1,segéd!$N24-segéd!$M24-1))</f>
        <v/>
      </c>
      <c r="L28" s="32" t="str">
        <f ca="1">IF(segéd!$J24=0,"",INDEX('App-txt'!$A$1:$G$2000,segéd!$J24,2))</f>
        <v>Rudas Gyógyfürdő</v>
      </c>
      <c r="M28" s="25">
        <f ca="1">IF(segéd!$J24=0,"",INDEX('App-txt'!$A$1:$G$2000,segéd!$J24,4))</f>
        <v>0.72879629629629628</v>
      </c>
      <c r="N28" s="29">
        <f t="shared" ca="1" si="1"/>
        <v>1.6203703703709937E-4</v>
      </c>
      <c r="O28" s="25">
        <f ca="1">IF(segéd!$K24=0,"",INDEX('App-txt'!$A$1:$G$2000,segéd!$K24,4))</f>
        <v>0.72895833333333337</v>
      </c>
      <c r="P28" s="29">
        <f t="shared" ca="1" si="6"/>
        <v>2.268518518518392E-3</v>
      </c>
      <c r="Q28" s="68"/>
    </row>
    <row r="29" spans="1:17" ht="13.2" x14ac:dyDescent="0.25">
      <c r="A29" s="24" t="str">
        <f ca="1">IF(segéd!$F25&lt;&gt;segéd!$B25,A28,INDEX('App-txt'!$A$1:$G$2000,segéd!$F25-5,2))</f>
        <v>B --&gt; A</v>
      </c>
      <c r="B29" s="24" t="str">
        <f ca="1">IF(segéd!$F25&lt;&gt;segéd!$B25,"",INDEX('App-txt'!$A$1:$G$2000,segéd!$F25-4,2))</f>
        <v/>
      </c>
      <c r="C29" s="31" t="str">
        <f ca="1">IF(segéd!$F25=0,"",INDEX('App-txt'!$A$1:$G$2000,segéd!$F25,2))</f>
        <v/>
      </c>
      <c r="D29" s="26" t="str">
        <f ca="1">IF(segéd!$F25&lt;&gt;segéd!$B25,"",INDEX('App-txt'!$A$1:$G$2000,segéd!$F25-7,2))</f>
        <v/>
      </c>
      <c r="E29" s="25" t="str">
        <f ca="1">IF(segéd!$F25=0,"",INDEX('App-txt'!$A$1:$G$2000,segéd!$F25,4))</f>
        <v/>
      </c>
      <c r="F29" s="27" t="str">
        <f ca="1">IF(segéd!$G25=0,"",INDEX('App-txt'!$A$1:$G$2000,segéd!$G25,4))</f>
        <v/>
      </c>
      <c r="G29" s="29" t="str">
        <f t="shared" ca="1" si="0"/>
        <v/>
      </c>
      <c r="H29" s="27" t="str">
        <f ca="1">IF(segéd!$H25=0,"",INDEX('App-txt'!$A$1:$G$2000,segéd!$H25,4))</f>
        <v/>
      </c>
      <c r="I29" s="30" t="str">
        <f t="shared" ca="1" si="5"/>
        <v/>
      </c>
      <c r="J29" s="34" t="str">
        <f ca="1">IF(segéd!$I25=0,"",LEFT(INDEX('App-txt'!$A$1:$G$2000,segéd!$I25,3), IF(segéd!$M25=0,50,segéd!$M25-1)))</f>
        <v/>
      </c>
      <c r="K29" s="35" t="str">
        <f ca="1">IF(segéd!$I25*segéd!$M25=0,"",MID(INDEX('App-txt'!$A$1:$G$2000,segéd!$I25,3),segéd!$M25+1,segéd!$N25-segéd!$M25-1))</f>
        <v/>
      </c>
      <c r="L29" s="32" t="str">
        <f ca="1">IF(segéd!$J25=0,"",INDEX('App-txt'!$A$1:$G$2000,segéd!$J25,2))</f>
        <v>Szent Gellért tér M</v>
      </c>
      <c r="M29" s="25">
        <f ca="1">IF(segéd!$J25=0,"",INDEX('App-txt'!$A$1:$G$2000,segéd!$J25,4))</f>
        <v>0.73122685185185177</v>
      </c>
      <c r="N29" s="29">
        <f t="shared" ca="1" si="1"/>
        <v>5.4398148148160352E-4</v>
      </c>
      <c r="O29" s="25">
        <f ca="1">IF(segéd!$K25=0,"",INDEX('App-txt'!$A$1:$G$2000,segéd!$K25,4))</f>
        <v>0.73177083333333337</v>
      </c>
      <c r="P29" s="29">
        <f t="shared" ca="1" si="6"/>
        <v>6.9444444444433095E-4</v>
      </c>
      <c r="Q29" s="68"/>
    </row>
    <row r="30" spans="1:17" ht="13.2" x14ac:dyDescent="0.25">
      <c r="A30" s="24" t="str">
        <f ca="1">IF(segéd!$F26&lt;&gt;segéd!$B26,A29,INDEX('App-txt'!$A$1:$G$2000,segéd!$F26-5,2))</f>
        <v>B --&gt; A</v>
      </c>
      <c r="B30" s="24" t="str">
        <f ca="1">IF(segéd!$F26&lt;&gt;segéd!$B26,"",INDEX('App-txt'!$A$1:$G$2000,segéd!$F26-4,2))</f>
        <v/>
      </c>
      <c r="C30" s="31" t="str">
        <f ca="1">IF(segéd!$F26=0,"",INDEX('App-txt'!$A$1:$G$2000,segéd!$F26,2))</f>
        <v/>
      </c>
      <c r="D30" s="26" t="str">
        <f ca="1">IF(segéd!$F26&lt;&gt;segéd!$B26,"",INDEX('App-txt'!$A$1:$G$2000,segéd!$F26-7,2))</f>
        <v/>
      </c>
      <c r="E30" s="25" t="str">
        <f ca="1">IF(segéd!$F26=0,"",INDEX('App-txt'!$A$1:$G$2000,segéd!$F26,4))</f>
        <v/>
      </c>
      <c r="F30" s="27" t="str">
        <f ca="1">IF(segéd!$G26=0,"",INDEX('App-txt'!$A$1:$G$2000,segéd!$G26,4))</f>
        <v/>
      </c>
      <c r="G30" s="29" t="str">
        <f t="shared" ca="1" si="0"/>
        <v/>
      </c>
      <c r="H30" s="27" t="str">
        <f ca="1">IF(segéd!$H26=0,"",INDEX('App-txt'!$A$1:$G$2000,segéd!$H26,4))</f>
        <v/>
      </c>
      <c r="I30" s="30" t="str">
        <f t="shared" ref="I30:I40" ca="1" si="7">IF(H30="","",M30-H30)</f>
        <v/>
      </c>
      <c r="J30" s="34" t="str">
        <f ca="1">IF(segéd!$I26=0,"",LEFT(INDEX('App-txt'!$A$1:$G$2000,segéd!$I26,3), IF(segéd!$M26=0,50,segéd!$M26-1)))</f>
        <v>&gt;&gt;&gt;</v>
      </c>
      <c r="K30" s="35" t="str">
        <f ca="1">IF(segéd!$I26*segéd!$M26=0,"",MID(INDEX('App-txt'!$A$1:$G$2000,segéd!$I26,3),segéd!$M26+1,segéd!$N26-segéd!$M26-1))</f>
        <v/>
      </c>
      <c r="L30" s="32" t="str">
        <f ca="1">IF(segéd!$J26=0,"",INDEX('App-txt'!$A$1:$G$2000,segéd!$J26,2))</f>
        <v>Gárdonyi tér</v>
      </c>
      <c r="M30" s="25">
        <f ca="1">IF(segéd!$J26=0,"",INDEX('App-txt'!$A$1:$G$2000,segéd!$J26,4))</f>
        <v>0.7324652777777777</v>
      </c>
      <c r="N30" s="29" t="str">
        <f t="shared" ca="1" si="1"/>
        <v/>
      </c>
      <c r="O30" s="25" t="str">
        <f ca="1">IF(segéd!$K26=0,"",INDEX('App-txt'!$A$1:$G$2000,segéd!$K26,4))</f>
        <v/>
      </c>
      <c r="P30" s="29" t="str">
        <f t="shared" ref="P30:P40" ca="1" si="8">IF(O30="","",M31-O30)</f>
        <v/>
      </c>
      <c r="Q30" s="68"/>
    </row>
    <row r="31" spans="1:17" ht="13.2" customHeight="1" x14ac:dyDescent="0.25">
      <c r="A31" s="24" t="str">
        <f ca="1">IF(segéd!$F27&lt;&gt;segéd!$B27,A30,INDEX('App-txt'!$A$1:$G$2000,segéd!$F27-5,2))</f>
        <v>B --&gt; A</v>
      </c>
      <c r="B31" s="24" t="str">
        <f ca="1">IF(segéd!$F27&lt;&gt;segéd!$B27,"",INDEX('App-txt'!$A$1:$G$2000,segéd!$F27-4,2))</f>
        <v/>
      </c>
      <c r="C31" s="31" t="str">
        <f ca="1">IF(segéd!$F27=0,"",INDEX('App-txt'!$A$1:$G$2000,segéd!$F27,2))</f>
        <v/>
      </c>
      <c r="D31" s="26" t="str">
        <f ca="1">IF(segéd!$F27&lt;&gt;segéd!$B27,"",INDEX('App-txt'!$A$1:$G$2000,segéd!$F27-7,2))</f>
        <v/>
      </c>
      <c r="E31" s="25" t="str">
        <f ca="1">IF(segéd!$F27=0,"",INDEX('App-txt'!$A$1:$G$2000,segéd!$F27,4))</f>
        <v/>
      </c>
      <c r="F31" s="27">
        <f ca="1">IF(segéd!$G27=0,"",INDEX('App-txt'!$A$1:$G$2000,segéd!$G27,4))</f>
        <v>0.7324652777777777</v>
      </c>
      <c r="G31" s="29">
        <f t="shared" ca="1" si="0"/>
        <v>1.4236111111112226E-3</v>
      </c>
      <c r="H31" s="27" t="str">
        <f ca="1">IF(segéd!$H27=0,"",INDEX('App-txt'!$A$1:$G$2000,segéd!$H27,4))</f>
        <v/>
      </c>
      <c r="I31" s="30" t="str">
        <f t="shared" ca="1" si="7"/>
        <v/>
      </c>
      <c r="J31" s="34" t="str">
        <f ca="1">IF(segéd!$I27=0,"",LEFT(INDEX('App-txt'!$A$1:$G$2000,segéd!$I27,3), IF(segéd!$M27=0,50,segéd!$M27-1)))</f>
        <v/>
      </c>
      <c r="K31" s="35" t="str">
        <f ca="1">IF(segéd!$I27*segéd!$M27=0,"",MID(INDEX('App-txt'!$A$1:$G$2000,segéd!$I27,3),segéd!$M27+1,segéd!$N27-segéd!$M27-1))</f>
        <v/>
      </c>
      <c r="L31" s="32" t="str">
        <f ca="1">IF(segéd!$J27=0,"",INDEX('App-txt'!$A$1:$G$2000,segéd!$J27,2))</f>
        <v/>
      </c>
      <c r="M31" s="25" t="str">
        <f ca="1">IF(segéd!$J27=0,"",INDEX('App-txt'!$A$1:$G$2000,segéd!$J27,4))</f>
        <v/>
      </c>
      <c r="N31" s="29" t="str">
        <f t="shared" ca="1" si="1"/>
        <v/>
      </c>
      <c r="O31" s="25" t="str">
        <f ca="1">IF(segéd!$K27=0,"",INDEX('App-txt'!$A$1:$G$2000,segéd!$K27,4))</f>
        <v/>
      </c>
      <c r="P31" s="29" t="str">
        <f t="shared" ca="1" si="8"/>
        <v/>
      </c>
      <c r="Q31" s="68"/>
    </row>
    <row r="32" spans="1:17" ht="13.2" customHeight="1" x14ac:dyDescent="0.25">
      <c r="A32" s="24" t="str">
        <f ca="1">IF(segéd!$F28&lt;&gt;segéd!$B28,A31,INDEX('App-txt'!$A$1:$G$2000,segéd!$F28-5,2))</f>
        <v>B --&gt; A</v>
      </c>
      <c r="B32" s="24" t="str">
        <f ca="1">IF(segéd!$F28&lt;&gt;segéd!$B28,"",INDEX('App-txt'!$A$1:$G$2000,segéd!$F28-4,2))</f>
        <v/>
      </c>
      <c r="C32" s="31" t="str">
        <f ca="1">IF(segéd!$F28=0,"",INDEX('App-txt'!$A$1:$G$2000,segéd!$F28,2))</f>
        <v>XI.Bartók Béla út 17.</v>
      </c>
      <c r="D32" s="26" t="str">
        <f ca="1">IF(segéd!$F28&lt;&gt;segéd!$B28,"",INDEX('App-txt'!$A$1:$G$2000,segéd!$F28-7,2))</f>
        <v/>
      </c>
      <c r="E32" s="25">
        <f ca="1">IF(segéd!$F28=0,"",INDEX('App-txt'!$A$1:$G$2000,segéd!$F28,4))</f>
        <v>0.73388888888888892</v>
      </c>
      <c r="F32" s="27" t="str">
        <f ca="1">IF(segéd!$G28=0,"",INDEX('App-txt'!$A$1:$G$2000,segéd!$G28,4))</f>
        <v/>
      </c>
      <c r="G32" s="29" t="str">
        <f t="shared" ca="1" si="0"/>
        <v/>
      </c>
      <c r="H32" s="27" t="str">
        <f ca="1">IF(segéd!$H28=0,"",INDEX('App-txt'!$A$1:$G$2000,segéd!$H28,4))</f>
        <v/>
      </c>
      <c r="I32" s="30" t="str">
        <f t="shared" ca="1" si="7"/>
        <v/>
      </c>
      <c r="J32" s="34" t="str">
        <f ca="1">IF(segéd!$I28=0,"",LEFT(INDEX('App-txt'!$A$1:$G$2000,segéd!$I28,3), IF(segéd!$M28=0,50,segéd!$M28-1)))</f>
        <v/>
      </c>
      <c r="K32" s="35" t="str">
        <f ca="1">IF(segéd!$I28*segéd!$M28=0,"",MID(INDEX('App-txt'!$A$1:$G$2000,segéd!$I28,3),segéd!$M28+1,segéd!$N28-segéd!$M28-1))</f>
        <v/>
      </c>
      <c r="L32" s="32" t="str">
        <f ca="1">IF(segéd!$J28=0,"",INDEX('App-txt'!$A$1:$G$2000,segéd!$J28,2))</f>
        <v/>
      </c>
      <c r="M32" s="25" t="str">
        <f ca="1">IF(segéd!$J28=0,"",INDEX('App-txt'!$A$1:$G$2000,segéd!$J28,4))</f>
        <v/>
      </c>
      <c r="N32" s="29" t="str">
        <f t="shared" ca="1" si="1"/>
        <v/>
      </c>
      <c r="O32" s="25" t="str">
        <f ca="1">IF(segéd!$K28=0,"",INDEX('App-txt'!$A$1:$G$2000,segéd!$K28,4))</f>
        <v/>
      </c>
      <c r="P32" s="29" t="str">
        <f t="shared" ca="1" si="8"/>
        <v/>
      </c>
      <c r="Q32" s="68"/>
    </row>
    <row r="33" spans="1:17" ht="13.2" customHeight="1" x14ac:dyDescent="0.25">
      <c r="A33" s="24" t="str">
        <f ca="1">IF(segéd!$F29&lt;&gt;segéd!$B29,A32,INDEX('App-txt'!$A$1:$G$2000,segéd!$F29-5,2))</f>
        <v>A --&gt; B</v>
      </c>
      <c r="B33" s="24" t="str">
        <f ca="1">IF(segéd!$F29&lt;&gt;segéd!$B29,"",INDEX('App-txt'!$A$1:$G$2000,segéd!$F29-4,2))</f>
        <v>Nem</v>
      </c>
      <c r="C33" s="31" t="str">
        <f ca="1">IF(segéd!$F29=0,"",INDEX('App-txt'!$A$1:$G$2000,segéd!$F29,2))</f>
        <v>XI. Bartók Béla út 17.</v>
      </c>
      <c r="D33" s="26">
        <f ca="1">IF(segéd!$F29&lt;&gt;segéd!$B29,"",INDEX('App-txt'!$A$1:$G$2000,segéd!$F29-7,2))</f>
        <v>43889.668773148151</v>
      </c>
      <c r="E33" s="25">
        <f ca="1">IF(segéd!$F29=0,"",INDEX('App-txt'!$A$1:$G$2000,segéd!$F29,4))</f>
        <v>0.66890046296296291</v>
      </c>
      <c r="F33" s="27">
        <f ca="1">IF(segéd!$G29=0,"",INDEX('App-txt'!$A$1:$G$2000,segéd!$G29,4))</f>
        <v>0.66890046296296291</v>
      </c>
      <c r="G33" s="29">
        <f t="shared" ca="1" si="0"/>
        <v>8.6805555555569125E-4</v>
      </c>
      <c r="H33" s="27">
        <f ca="1">IF(segéd!$H29=0,"",INDEX('App-txt'!$A$1:$G$2000,segéd!$H29,4))</f>
        <v>0.6697685185185186</v>
      </c>
      <c r="I33" s="30">
        <f t="shared" ca="1" si="7"/>
        <v>1.2962962962961289E-3</v>
      </c>
      <c r="J33" s="34" t="str">
        <f ca="1">IF(segéd!$I29=0,"",LEFT(INDEX('App-txt'!$A$1:$G$2000,segéd!$I29,3), IF(segéd!$M29=0,50,segéd!$M29-1)))</f>
        <v xml:space="preserve">19/41 </v>
      </c>
      <c r="K33" s="35" t="str">
        <f ca="1">IF(segéd!$I29*segéd!$M29=0,"",MID(INDEX('App-txt'!$A$1:$G$2000,segéd!$I29,3),segéd!$M29+1,segéd!$N29-segéd!$M29-1))</f>
        <v>5/5</v>
      </c>
      <c r="L33" s="32" t="str">
        <f ca="1">IF(segéd!$J29=0,"",INDEX('App-txt'!$A$1:$G$2000,segéd!$J29,2))</f>
        <v>Gárdonyi tér</v>
      </c>
      <c r="M33" s="25">
        <f ca="1">IF(segéd!$J29=0,"",INDEX('App-txt'!$A$1:$G$2000,segéd!$J29,4))</f>
        <v>0.67106481481481473</v>
      </c>
      <c r="N33" s="29">
        <f t="shared" ca="1" si="1"/>
        <v>4.166666666667318E-4</v>
      </c>
      <c r="O33" s="25">
        <f ca="1">IF(segéd!$K29=0,"",INDEX('App-txt'!$A$1:$G$2000,segéd!$K29,4))</f>
        <v>0.67148148148148146</v>
      </c>
      <c r="P33" s="29">
        <f t="shared" ca="1" si="8"/>
        <v>7.7546296296293615E-4</v>
      </c>
      <c r="Q33" s="68"/>
    </row>
    <row r="34" spans="1:17" ht="13.2" customHeight="1" x14ac:dyDescent="0.25">
      <c r="A34" s="24" t="str">
        <f ca="1">IF(segéd!$F30&lt;&gt;segéd!$B30,A33,INDEX('App-txt'!$A$1:$G$2000,segéd!$F30-5,2))</f>
        <v>A --&gt; B</v>
      </c>
      <c r="B34" s="24" t="str">
        <f ca="1">IF(segéd!$F30&lt;&gt;segéd!$B30,"",INDEX('App-txt'!$A$1:$G$2000,segéd!$F30-4,2))</f>
        <v/>
      </c>
      <c r="C34" s="31" t="str">
        <f ca="1">IF(segéd!$F30=0,"",INDEX('App-txt'!$A$1:$G$2000,segéd!$F30,2))</f>
        <v/>
      </c>
      <c r="D34" s="26" t="str">
        <f ca="1">IF(segéd!$F30&lt;&gt;segéd!$B30,"",INDEX('App-txt'!$A$1:$G$2000,segéd!$F30-7,2))</f>
        <v/>
      </c>
      <c r="E34" s="25" t="str">
        <f ca="1">IF(segéd!$F30=0,"",INDEX('App-txt'!$A$1:$G$2000,segéd!$F30,4))</f>
        <v/>
      </c>
      <c r="F34" s="27" t="str">
        <f ca="1">IF(segéd!$G30=0,"",INDEX('App-txt'!$A$1:$G$2000,segéd!$G30,4))</f>
        <v/>
      </c>
      <c r="G34" s="29" t="str">
        <f t="shared" ca="1" si="0"/>
        <v/>
      </c>
      <c r="H34" s="27" t="str">
        <f ca="1">IF(segéd!$H30=0,"",INDEX('App-txt'!$A$1:$G$2000,segéd!$H30,4))</f>
        <v/>
      </c>
      <c r="I34" s="30" t="str">
        <f t="shared" ca="1" si="7"/>
        <v/>
      </c>
      <c r="J34" s="34" t="str">
        <f ca="1">IF(segéd!$I30=0,"",LEFT(INDEX('App-txt'!$A$1:$G$2000,segéd!$I30,3), IF(segéd!$M30=0,50,segéd!$M30-1)))</f>
        <v>19</v>
      </c>
      <c r="K34" s="35" t="str">
        <f ca="1">IF(segéd!$I30*segéd!$M30=0,"",MID(INDEX('App-txt'!$A$1:$G$2000,segéd!$I30,3),segéd!$M30+1,segéd!$N30-segéd!$M30-1))</f>
        <v/>
      </c>
      <c r="L34" s="32" t="str">
        <f ca="1">IF(segéd!$J30=0,"",INDEX('App-txt'!$A$1:$G$2000,segéd!$J30,2))</f>
        <v>Szent Gellért tér M</v>
      </c>
      <c r="M34" s="25">
        <f ca="1">IF(segéd!$J30=0,"",INDEX('App-txt'!$A$1:$G$2000,segéd!$J30,4))</f>
        <v>0.67225694444444439</v>
      </c>
      <c r="N34" s="29">
        <f t="shared" ca="1" si="1"/>
        <v>5.0925925925937587E-4</v>
      </c>
      <c r="O34" s="25">
        <f ca="1">IF(segéd!$K30=0,"",INDEX('App-txt'!$A$1:$G$2000,segéd!$K30,4))</f>
        <v>0.67276620370370377</v>
      </c>
      <c r="P34" s="29">
        <f t="shared" ca="1" si="8"/>
        <v>2.4884259259257968E-3</v>
      </c>
      <c r="Q34" s="68"/>
    </row>
    <row r="35" spans="1:17" ht="13.2" customHeight="1" x14ac:dyDescent="0.25">
      <c r="A35" s="24" t="str">
        <f ca="1">IF(segéd!$F31&lt;&gt;segéd!$B31,A34,INDEX('App-txt'!$A$1:$G$2000,segéd!$F31-5,2))</f>
        <v>A --&gt; B</v>
      </c>
      <c r="B35" s="24" t="str">
        <f ca="1">IF(segéd!$F31&lt;&gt;segéd!$B31,"",INDEX('App-txt'!$A$1:$G$2000,segéd!$F31-4,2))</f>
        <v/>
      </c>
      <c r="C35" s="31" t="str">
        <f ca="1">IF(segéd!$F31=0,"",INDEX('App-txt'!$A$1:$G$2000,segéd!$F31,2))</f>
        <v/>
      </c>
      <c r="D35" s="26" t="str">
        <f ca="1">IF(segéd!$F31&lt;&gt;segéd!$B31,"",INDEX('App-txt'!$A$1:$G$2000,segéd!$F31-7,2))</f>
        <v/>
      </c>
      <c r="E35" s="25" t="str">
        <f ca="1">IF(segéd!$F31=0,"",INDEX('App-txt'!$A$1:$G$2000,segéd!$F31,4))</f>
        <v/>
      </c>
      <c r="F35" s="27" t="str">
        <f ca="1">IF(segéd!$G31=0,"",INDEX('App-txt'!$A$1:$G$2000,segéd!$G31,4))</f>
        <v/>
      </c>
      <c r="G35" s="29" t="str">
        <f t="shared" ca="1" si="0"/>
        <v/>
      </c>
      <c r="H35" s="27" t="str">
        <f ca="1">IF(segéd!$H31=0,"",INDEX('App-txt'!$A$1:$G$2000,segéd!$H31,4))</f>
        <v/>
      </c>
      <c r="I35" s="30" t="str">
        <f t="shared" ca="1" si="7"/>
        <v/>
      </c>
      <c r="J35" s="34" t="str">
        <f ca="1">IF(segéd!$I31=0,"",LEFT(INDEX('App-txt'!$A$1:$G$2000,segéd!$I31,3), IF(segéd!$M31=0,50,segéd!$M31-1)))</f>
        <v/>
      </c>
      <c r="K35" s="35" t="str">
        <f ca="1">IF(segéd!$I31*segéd!$M31=0,"",MID(INDEX('App-txt'!$A$1:$G$2000,segéd!$I31,3),segéd!$M31+1,segéd!$N31-segéd!$M31-1))</f>
        <v/>
      </c>
      <c r="L35" s="32" t="str">
        <f ca="1">IF(segéd!$J31=0,"",INDEX('App-txt'!$A$1:$G$2000,segéd!$J31,2))</f>
        <v>Rudas Gyógyfürdő</v>
      </c>
      <c r="M35" s="25">
        <f ca="1">IF(segéd!$J31=0,"",INDEX('App-txt'!$A$1:$G$2000,segéd!$J31,4))</f>
        <v>0.67525462962962957</v>
      </c>
      <c r="N35" s="29">
        <f t="shared" ca="1" si="1"/>
        <v>1.8518518518517713E-4</v>
      </c>
      <c r="O35" s="25">
        <f ca="1">IF(segéd!$K31=0,"",INDEX('App-txt'!$A$1:$G$2000,segéd!$K31,4))</f>
        <v>0.67543981481481474</v>
      </c>
      <c r="P35" s="29">
        <f t="shared" ca="1" si="8"/>
        <v>9.6064814814811328E-4</v>
      </c>
      <c r="Q35" s="68"/>
    </row>
    <row r="36" spans="1:17" ht="13.2" customHeight="1" x14ac:dyDescent="0.25">
      <c r="A36" s="24" t="str">
        <f ca="1">IF(segéd!$F32&lt;&gt;segéd!$B32,A35,INDEX('App-txt'!$A$1:$G$2000,segéd!$F32-5,2))</f>
        <v>A --&gt; B</v>
      </c>
      <c r="B36" s="24" t="str">
        <f ca="1">IF(segéd!$F32&lt;&gt;segéd!$B32,"",INDEX('App-txt'!$A$1:$G$2000,segéd!$F32-4,2))</f>
        <v/>
      </c>
      <c r="C36" s="31" t="str">
        <f ca="1">IF(segéd!$F32=0,"",INDEX('App-txt'!$A$1:$G$2000,segéd!$F32,2))</f>
        <v/>
      </c>
      <c r="D36" s="26" t="str">
        <f ca="1">IF(segéd!$F32&lt;&gt;segéd!$B32,"",INDEX('App-txt'!$A$1:$G$2000,segéd!$F32-7,2))</f>
        <v/>
      </c>
      <c r="E36" s="25" t="str">
        <f ca="1">IF(segéd!$F32=0,"",INDEX('App-txt'!$A$1:$G$2000,segéd!$F32,4))</f>
        <v/>
      </c>
      <c r="F36" s="27" t="str">
        <f ca="1">IF(segéd!$G32=0,"",INDEX('App-txt'!$A$1:$G$2000,segéd!$G32,4))</f>
        <v/>
      </c>
      <c r="G36" s="29" t="str">
        <f t="shared" ca="1" si="0"/>
        <v/>
      </c>
      <c r="H36" s="27" t="str">
        <f ca="1">IF(segéd!$H32=0,"",INDEX('App-txt'!$A$1:$G$2000,segéd!$H32,4))</f>
        <v/>
      </c>
      <c r="I36" s="30" t="str">
        <f t="shared" ca="1" si="7"/>
        <v/>
      </c>
      <c r="J36" s="34" t="str">
        <f ca="1">IF(segéd!$I32=0,"",LEFT(INDEX('App-txt'!$A$1:$G$2000,segéd!$I32,3), IF(segéd!$M32=0,50,segéd!$M32-1)))</f>
        <v/>
      </c>
      <c r="K36" s="35" t="str">
        <f ca="1">IF(segéd!$I32*segéd!$M32=0,"",MID(INDEX('App-txt'!$A$1:$G$2000,segéd!$I32,3),segéd!$M32+1,segéd!$N32-segéd!$M32-1))</f>
        <v/>
      </c>
      <c r="L36" s="32" t="str">
        <f ca="1">IF(segéd!$J32=0,"",INDEX('App-txt'!$A$1:$G$2000,segéd!$J32,2))</f>
        <v>Várkert Bazár</v>
      </c>
      <c r="M36" s="25">
        <f ca="1">IF(segéd!$J32=0,"",INDEX('App-txt'!$A$1:$G$2000,segéd!$J32,4))</f>
        <v>0.67640046296296286</v>
      </c>
      <c r="N36" s="29">
        <f t="shared" ca="1" si="1"/>
        <v>1.388888888889106E-4</v>
      </c>
      <c r="O36" s="25">
        <f ca="1">IF(segéd!$K32=0,"",INDEX('App-txt'!$A$1:$G$2000,segéd!$K32,4))</f>
        <v>0.67653935185185177</v>
      </c>
      <c r="P36" s="29">
        <f t="shared" ca="1" si="8"/>
        <v>8.5648148148154135E-4</v>
      </c>
      <c r="Q36" s="68"/>
    </row>
    <row r="37" spans="1:17" ht="13.2" customHeight="1" x14ac:dyDescent="0.25">
      <c r="A37" s="24" t="str">
        <f ca="1">IF(segéd!$F33&lt;&gt;segéd!$B33,A36,INDEX('App-txt'!$A$1:$G$2000,segéd!$F33-5,2))</f>
        <v>A --&gt; B</v>
      </c>
      <c r="B37" s="24" t="str">
        <f ca="1">IF(segéd!$F33&lt;&gt;segéd!$B33,"",INDEX('App-txt'!$A$1:$G$2000,segéd!$F33-4,2))</f>
        <v/>
      </c>
      <c r="C37" s="31" t="str">
        <f ca="1">IF(segéd!$F33=0,"",INDEX('App-txt'!$A$1:$G$2000,segéd!$F33,2))</f>
        <v/>
      </c>
      <c r="D37" s="26" t="str">
        <f ca="1">IF(segéd!$F33&lt;&gt;segéd!$B33,"",INDEX('App-txt'!$A$1:$G$2000,segéd!$F33-7,2))</f>
        <v/>
      </c>
      <c r="E37" s="25" t="str">
        <f ca="1">IF(segéd!$F33=0,"",INDEX('App-txt'!$A$1:$G$2000,segéd!$F33,4))</f>
        <v/>
      </c>
      <c r="F37" s="27" t="str">
        <f ca="1">IF(segéd!$G33=0,"",INDEX('App-txt'!$A$1:$G$2000,segéd!$G33,4))</f>
        <v/>
      </c>
      <c r="G37" s="29" t="str">
        <f t="shared" ca="1" si="0"/>
        <v/>
      </c>
      <c r="H37" s="27" t="str">
        <f ca="1">IF(segéd!$H33=0,"",INDEX('App-txt'!$A$1:$G$2000,segéd!$H33,4))</f>
        <v/>
      </c>
      <c r="I37" s="30" t="str">
        <f t="shared" ca="1" si="7"/>
        <v/>
      </c>
      <c r="J37" s="34" t="str">
        <f ca="1">IF(segéd!$I33=0,"",LEFT(INDEX('App-txt'!$A$1:$G$2000,segéd!$I33,3), IF(segéd!$M33=0,50,segéd!$M33-1)))</f>
        <v>&lt;=&gt;</v>
      </c>
      <c r="K37" s="35" t="str">
        <f ca="1">IF(segéd!$I33*segéd!$M33=0,"",MID(INDEX('App-txt'!$A$1:$G$2000,segéd!$I33,3),segéd!$M33+1,segéd!$N33-segéd!$M33-1))</f>
        <v/>
      </c>
      <c r="L37" s="32" t="str">
        <f ca="1">IF(segéd!$J33=0,"",INDEX('App-txt'!$A$1:$G$2000,segéd!$J33,2))</f>
        <v>Clark Ádám tér</v>
      </c>
      <c r="M37" s="25">
        <f ca="1">IF(segéd!$J33=0,"",INDEX('App-txt'!$A$1:$G$2000,segéd!$J33,4))</f>
        <v>0.67739583333333331</v>
      </c>
      <c r="N37" s="29" t="str">
        <f t="shared" ca="1" si="1"/>
        <v/>
      </c>
      <c r="O37" s="25" t="str">
        <f ca="1">IF(segéd!$K33=0,"",INDEX('App-txt'!$A$1:$G$2000,segéd!$K33,4))</f>
        <v/>
      </c>
      <c r="P37" s="29" t="str">
        <f t="shared" ca="1" si="8"/>
        <v/>
      </c>
      <c r="Q37" s="68"/>
    </row>
    <row r="38" spans="1:17" ht="13.2" customHeight="1" x14ac:dyDescent="0.25">
      <c r="A38" s="24" t="str">
        <f ca="1">IF(segéd!$F34&lt;&gt;segéd!$B34,A37,INDEX('App-txt'!$A$1:$G$2000,segéd!$F34-5,2))</f>
        <v>A --&gt; B</v>
      </c>
      <c r="B38" s="24" t="str">
        <f ca="1">IF(segéd!$F34&lt;&gt;segéd!$B34,"",INDEX('App-txt'!$A$1:$G$2000,segéd!$F34-4,2))</f>
        <v/>
      </c>
      <c r="C38" s="31" t="str">
        <f ca="1">IF(segéd!$F34=0,"",INDEX('App-txt'!$A$1:$G$2000,segéd!$F34,2))</f>
        <v/>
      </c>
      <c r="D38" s="26" t="str">
        <f ca="1">IF(segéd!$F34&lt;&gt;segéd!$B34,"",INDEX('App-txt'!$A$1:$G$2000,segéd!$F34-7,2))</f>
        <v/>
      </c>
      <c r="E38" s="25" t="str">
        <f ca="1">IF(segéd!$F34=0,"",INDEX('App-txt'!$A$1:$G$2000,segéd!$F34,4))</f>
        <v/>
      </c>
      <c r="F38" s="27">
        <f ca="1">IF(segéd!$G34=0,"",INDEX('App-txt'!$A$1:$G$2000,segéd!$G34,4))</f>
        <v>0.67739583333333331</v>
      </c>
      <c r="G38" s="29">
        <f t="shared" ca="1" si="0"/>
        <v>1.5162037037037557E-3</v>
      </c>
      <c r="H38" s="27">
        <f ca="1">IF(segéd!$H34=0,"",INDEX('App-txt'!$A$1:$G$2000,segéd!$H34,4))</f>
        <v>0.67891203703703706</v>
      </c>
      <c r="I38" s="30">
        <f t="shared" ca="1" si="7"/>
        <v>1.87499999999996E-3</v>
      </c>
      <c r="J38" s="34" t="str">
        <f ca="1">IF(segéd!$I34=0,"",LEFT(INDEX('App-txt'!$A$1:$G$2000,segéd!$I34,3), IF(segéd!$M34=0,50,segéd!$M34-1)))</f>
        <v xml:space="preserve">16 </v>
      </c>
      <c r="K38" s="35" t="str">
        <f ca="1">IF(segéd!$I34*segéd!$M34=0,"",MID(INDEX('App-txt'!$A$1:$G$2000,segéd!$I34,3),segéd!$M34+1,segéd!$N34-segéd!$M34-1))</f>
        <v>5-6</v>
      </c>
      <c r="L38" s="32" t="str">
        <f ca="1">IF(segéd!$J34=0,"",INDEX('App-txt'!$A$1:$G$2000,segéd!$J34,2))</f>
        <v>Clark Ádám tér</v>
      </c>
      <c r="M38" s="25">
        <f ca="1">IF(segéd!$J34=0,"",INDEX('App-txt'!$A$1:$G$2000,segéd!$J34,4))</f>
        <v>0.68078703703703702</v>
      </c>
      <c r="N38" s="29">
        <f t="shared" ca="1" si="1"/>
        <v>1.9675925925932702E-4</v>
      </c>
      <c r="O38" s="25">
        <f ca="1">IF(segéd!$K34=0,"",INDEX('App-txt'!$A$1:$G$2000,segéd!$K34,4))</f>
        <v>0.68098379629629635</v>
      </c>
      <c r="P38" s="29">
        <f t="shared" ca="1" si="8"/>
        <v>6.8287037037029208E-4</v>
      </c>
      <c r="Q38" s="68"/>
    </row>
    <row r="39" spans="1:17" ht="13.2" customHeight="1" x14ac:dyDescent="0.25">
      <c r="A39" s="24" t="str">
        <f ca="1">IF(segéd!$F35&lt;&gt;segéd!$B35,A38,INDEX('App-txt'!$A$1:$G$2000,segéd!$F35-5,2))</f>
        <v>A --&gt; B</v>
      </c>
      <c r="B39" s="24" t="str">
        <f ca="1">IF(segéd!$F35&lt;&gt;segéd!$B35,"",INDEX('App-txt'!$A$1:$G$2000,segéd!$F35-4,2))</f>
        <v/>
      </c>
      <c r="C39" s="31" t="str">
        <f ca="1">IF(segéd!$F35=0,"",INDEX('App-txt'!$A$1:$G$2000,segéd!$F35,2))</f>
        <v/>
      </c>
      <c r="D39" s="26" t="str">
        <f ca="1">IF(segéd!$F35&lt;&gt;segéd!$B35,"",INDEX('App-txt'!$A$1:$G$2000,segéd!$F35-7,2))</f>
        <v/>
      </c>
      <c r="E39" s="25" t="str">
        <f ca="1">IF(segéd!$F35=0,"",INDEX('App-txt'!$A$1:$G$2000,segéd!$F35,4))</f>
        <v/>
      </c>
      <c r="F39" s="27" t="str">
        <f ca="1">IF(segéd!$G35=0,"",INDEX('App-txt'!$A$1:$G$2000,segéd!$G35,4))</f>
        <v/>
      </c>
      <c r="G39" s="29" t="str">
        <f t="shared" ca="1" si="0"/>
        <v/>
      </c>
      <c r="H39" s="27" t="str">
        <f ca="1">IF(segéd!$H35=0,"",INDEX('App-txt'!$A$1:$G$2000,segéd!$H35,4))</f>
        <v/>
      </c>
      <c r="I39" s="30" t="str">
        <f t="shared" ca="1" si="7"/>
        <v/>
      </c>
      <c r="J39" s="34" t="str">
        <f ca="1">IF(segéd!$I35=0,"",LEFT(INDEX('App-txt'!$A$1:$G$2000,segéd!$I35,3), IF(segéd!$M35=0,50,segéd!$M35-1)))</f>
        <v>16</v>
      </c>
      <c r="K39" s="35" t="str">
        <f ca="1">IF(segéd!$I35*segéd!$M35=0,"",MID(INDEX('App-txt'!$A$1:$G$2000,segéd!$I35,3),segéd!$M35+1,segéd!$N35-segéd!$M35-1))</f>
        <v/>
      </c>
      <c r="L39" s="32" t="str">
        <f ca="1">IF(segéd!$J35=0,"",INDEX('App-txt'!$A$1:$G$2000,segéd!$J35,2))</f>
        <v>Donáti utca</v>
      </c>
      <c r="M39" s="25">
        <f ca="1">IF(segéd!$J35=0,"",INDEX('App-txt'!$A$1:$G$2000,segéd!$J35,4))</f>
        <v>0.68166666666666664</v>
      </c>
      <c r="N39" s="29">
        <f t="shared" ca="1" si="1"/>
        <v>0</v>
      </c>
      <c r="O39" s="25">
        <f ca="1">IF(segéd!$K35=0,"",INDEX('App-txt'!$A$1:$G$2000,segéd!$K35,4))</f>
        <v>0.68166666666666664</v>
      </c>
      <c r="P39" s="29">
        <f t="shared" ca="1" si="8"/>
        <v>9.8379629629630205E-4</v>
      </c>
      <c r="Q39" s="68"/>
    </row>
    <row r="40" spans="1:17" ht="13.2" customHeight="1" x14ac:dyDescent="0.25">
      <c r="A40" s="24" t="str">
        <f ca="1">IF(segéd!$F36&lt;&gt;segéd!$B36,A39,INDEX('App-txt'!$A$1:$G$2000,segéd!$F36-5,2))</f>
        <v>A --&gt; B</v>
      </c>
      <c r="B40" s="24" t="str">
        <f ca="1">IF(segéd!$F36&lt;&gt;segéd!$B36,"",INDEX('App-txt'!$A$1:$G$2000,segéd!$F36-4,2))</f>
        <v/>
      </c>
      <c r="C40" s="31" t="str">
        <f ca="1">IF(segéd!$F36=0,"",INDEX('App-txt'!$A$1:$G$2000,segéd!$F36,2))</f>
        <v/>
      </c>
      <c r="D40" s="26" t="str">
        <f ca="1">IF(segéd!$F36&lt;&gt;segéd!$B36,"",INDEX('App-txt'!$A$1:$G$2000,segéd!$F36-7,2))</f>
        <v/>
      </c>
      <c r="E40" s="25" t="str">
        <f ca="1">IF(segéd!$F36=0,"",INDEX('App-txt'!$A$1:$G$2000,segéd!$F36,4))</f>
        <v/>
      </c>
      <c r="F40" s="27" t="str">
        <f ca="1">IF(segéd!$G36=0,"",INDEX('App-txt'!$A$1:$G$2000,segéd!$G36,4))</f>
        <v/>
      </c>
      <c r="G40" s="29" t="str">
        <f t="shared" ca="1" si="0"/>
        <v/>
      </c>
      <c r="H40" s="27" t="str">
        <f ca="1">IF(segéd!$H36=0,"",INDEX('App-txt'!$A$1:$G$2000,segéd!$H36,4))</f>
        <v/>
      </c>
      <c r="I40" s="30" t="str">
        <f t="shared" ca="1" si="7"/>
        <v/>
      </c>
      <c r="J40" s="34" t="str">
        <f ca="1">IF(segéd!$I36=0,"",LEFT(INDEX('App-txt'!$A$1:$G$2000,segéd!$I36,3), IF(segéd!$M36=0,50,segéd!$M36-1)))</f>
        <v/>
      </c>
      <c r="K40" s="35" t="str">
        <f ca="1">IF(segéd!$I36*segéd!$M36=0,"",MID(INDEX('App-txt'!$A$1:$G$2000,segéd!$I36,3),segéd!$M36+1,segéd!$N36-segéd!$M36-1))</f>
        <v/>
      </c>
      <c r="L40" s="32" t="str">
        <f ca="1">IF(segéd!$J36=0,"",INDEX('App-txt'!$A$1:$G$2000,segéd!$J36,2))</f>
        <v>Dísz tér</v>
      </c>
      <c r="M40" s="25">
        <f ca="1">IF(segéd!$J36=0,"",INDEX('App-txt'!$A$1:$G$2000,segéd!$J36,4))</f>
        <v>0.68265046296296295</v>
      </c>
      <c r="N40" s="29">
        <f t="shared" ca="1" si="1"/>
        <v>3.0092592592589895E-4</v>
      </c>
      <c r="O40" s="25">
        <f ca="1">IF(segéd!$K36=0,"",INDEX('App-txt'!$A$1:$G$2000,segéd!$K36,4))</f>
        <v>0.68295138888888884</v>
      </c>
      <c r="P40" s="29">
        <f t="shared" ca="1" si="8"/>
        <v>8.5648148148154135E-4</v>
      </c>
      <c r="Q40" s="68"/>
    </row>
    <row r="41" spans="1:17" ht="13.2" customHeight="1" x14ac:dyDescent="0.25">
      <c r="A41" s="24" t="str">
        <f ca="1">IF(segéd!$F37&lt;&gt;segéd!$B37,A40,INDEX('App-txt'!$A$1:$G$2000,segéd!$F37-5,2))</f>
        <v>A --&gt; B</v>
      </c>
      <c r="B41" s="24" t="str">
        <f ca="1">IF(segéd!$F37&lt;&gt;segéd!$B37,"",INDEX('App-txt'!$A$1:$G$2000,segéd!$F37-4,2))</f>
        <v/>
      </c>
      <c r="C41" s="31" t="str">
        <f ca="1">IF(segéd!$F37=0,"",INDEX('App-txt'!$A$1:$G$2000,segéd!$F37,2))</f>
        <v/>
      </c>
      <c r="D41" s="26" t="str">
        <f ca="1">IF(segéd!$F37&lt;&gt;segéd!$B37,"",INDEX('App-txt'!$A$1:$G$2000,segéd!$F37-7,2))</f>
        <v/>
      </c>
      <c r="E41" s="25" t="str">
        <f ca="1">IF(segéd!$F37=0,"",INDEX('App-txt'!$A$1:$G$2000,segéd!$F37,4))</f>
        <v/>
      </c>
      <c r="F41" s="27" t="str">
        <f ca="1">IF(segéd!$G37=0,"",INDEX('App-txt'!$A$1:$G$2000,segéd!$G37,4))</f>
        <v/>
      </c>
      <c r="G41" s="29" t="str">
        <f t="shared" ref="G41:G104" ca="1" si="9">IF(F41="","",MAX(H41,E42)-F41)</f>
        <v/>
      </c>
      <c r="H41" s="27" t="str">
        <f ca="1">IF(segéd!$H37=0,"",INDEX('App-txt'!$A$1:$G$2000,segéd!$H37,4))</f>
        <v/>
      </c>
      <c r="I41" s="30" t="str">
        <f t="shared" ref="I41:I104" ca="1" si="10">IF(H41="","",M41-H41)</f>
        <v/>
      </c>
      <c r="J41" s="34" t="str">
        <f ca="1">IF(segéd!$I37=0,"",LEFT(INDEX('App-txt'!$A$1:$G$2000,segéd!$I37,3), IF(segéd!$M37=0,50,segéd!$M37-1)))</f>
        <v>&gt;&gt;&gt;</v>
      </c>
      <c r="K41" s="35" t="str">
        <f ca="1">IF(segéd!$I37*segéd!$M37=0,"",MID(INDEX('App-txt'!$A$1:$G$2000,segéd!$I37,3),segéd!$M37+1,segéd!$N37-segéd!$M37-1))</f>
        <v/>
      </c>
      <c r="L41" s="32" t="str">
        <f ca="1">IF(segéd!$J37=0,"",INDEX('App-txt'!$A$1:$G$2000,segéd!$J37,2))</f>
        <v>Szentháromság tér</v>
      </c>
      <c r="M41" s="25">
        <f ca="1">IF(segéd!$J37=0,"",INDEX('App-txt'!$A$1:$G$2000,segéd!$J37,4))</f>
        <v>0.68380787037037039</v>
      </c>
      <c r="N41" s="29" t="str">
        <f t="shared" ca="1" si="1"/>
        <v/>
      </c>
      <c r="O41" s="25" t="str">
        <f ca="1">IF(segéd!$K37=0,"",INDEX('App-txt'!$A$1:$G$2000,segéd!$K37,4))</f>
        <v/>
      </c>
      <c r="P41" s="29" t="str">
        <f t="shared" ref="P41:P104" ca="1" si="11">IF(O41="","",M42-O41)</f>
        <v/>
      </c>
      <c r="Q41" s="68"/>
    </row>
    <row r="42" spans="1:17" ht="13.2" customHeight="1" x14ac:dyDescent="0.25">
      <c r="A42" s="24" t="str">
        <f ca="1">IF(segéd!$F38&lt;&gt;segéd!$B38,A41,INDEX('App-txt'!$A$1:$G$2000,segéd!$F38-5,2))</f>
        <v>A --&gt; B</v>
      </c>
      <c r="B42" s="24" t="str">
        <f ca="1">IF(segéd!$F38&lt;&gt;segéd!$B38,"",INDEX('App-txt'!$A$1:$G$2000,segéd!$F38-4,2))</f>
        <v/>
      </c>
      <c r="C42" s="31" t="str">
        <f ca="1">IF(segéd!$F38=0,"",INDEX('App-txt'!$A$1:$G$2000,segéd!$F38,2))</f>
        <v/>
      </c>
      <c r="D42" s="26" t="str">
        <f ca="1">IF(segéd!$F38&lt;&gt;segéd!$B38,"",INDEX('App-txt'!$A$1:$G$2000,segéd!$F38-7,2))</f>
        <v/>
      </c>
      <c r="E42" s="25" t="str">
        <f ca="1">IF(segéd!$F38=0,"",INDEX('App-txt'!$A$1:$G$2000,segéd!$F38,4))</f>
        <v/>
      </c>
      <c r="F42" s="27">
        <f ca="1">IF(segéd!$G38=0,"",INDEX('App-txt'!$A$1:$G$2000,segéd!$G38,4))</f>
        <v>0.68380787037037039</v>
      </c>
      <c r="G42" s="29">
        <f t="shared" ca="1" si="9"/>
        <v>5.2083333333330373E-4</v>
      </c>
      <c r="H42" s="27" t="str">
        <f ca="1">IF(segéd!$H38=0,"",INDEX('App-txt'!$A$1:$G$2000,segéd!$H38,4))</f>
        <v/>
      </c>
      <c r="I42" s="30" t="str">
        <f t="shared" ca="1" si="10"/>
        <v/>
      </c>
      <c r="J42" s="34" t="str">
        <f ca="1">IF(segéd!$I38=0,"",LEFT(INDEX('App-txt'!$A$1:$G$2000,segéd!$I38,3), IF(segéd!$M38=0,50,segéd!$M38-1)))</f>
        <v/>
      </c>
      <c r="K42" s="35" t="str">
        <f ca="1">IF(segéd!$I38*segéd!$M38=0,"",MID(INDEX('App-txt'!$A$1:$G$2000,segéd!$I38,3),segéd!$M38+1,segéd!$N38-segéd!$M38-1))</f>
        <v/>
      </c>
      <c r="L42" s="32" t="str">
        <f ca="1">IF(segéd!$J38=0,"",INDEX('App-txt'!$A$1:$G$2000,segéd!$J38,2))</f>
        <v/>
      </c>
      <c r="M42" s="25" t="str">
        <f ca="1">IF(segéd!$J38=0,"",INDEX('App-txt'!$A$1:$G$2000,segéd!$J38,4))</f>
        <v/>
      </c>
      <c r="N42" s="29" t="str">
        <f t="shared" ca="1" si="1"/>
        <v/>
      </c>
      <c r="O42" s="25" t="str">
        <f ca="1">IF(segéd!$K38=0,"",INDEX('App-txt'!$A$1:$G$2000,segéd!$K38,4))</f>
        <v/>
      </c>
      <c r="P42" s="29" t="str">
        <f t="shared" ca="1" si="11"/>
        <v/>
      </c>
      <c r="Q42" s="68"/>
    </row>
    <row r="43" spans="1:17" ht="13.2" customHeight="1" x14ac:dyDescent="0.25">
      <c r="A43" s="24" t="str">
        <f ca="1">IF(segéd!$F39&lt;&gt;segéd!$B39,A42,INDEX('App-txt'!$A$1:$G$2000,segéd!$F39-5,2))</f>
        <v>A --&gt; B</v>
      </c>
      <c r="B43" s="24" t="str">
        <f ca="1">IF(segéd!$F39&lt;&gt;segéd!$B39,"",INDEX('App-txt'!$A$1:$G$2000,segéd!$F39-4,2))</f>
        <v/>
      </c>
      <c r="C43" s="31" t="str">
        <f ca="1">IF(segéd!$F39=0,"",INDEX('App-txt'!$A$1:$G$2000,segéd!$F39,2))</f>
        <v>Mátyás templom</v>
      </c>
      <c r="D43" s="26" t="str">
        <f ca="1">IF(segéd!$F39&lt;&gt;segéd!$B39,"",INDEX('App-txt'!$A$1:$G$2000,segéd!$F39-7,2))</f>
        <v/>
      </c>
      <c r="E43" s="25">
        <f ca="1">IF(segéd!$F39=0,"",INDEX('App-txt'!$A$1:$G$2000,segéd!$F39,4))</f>
        <v>0.68432870370370369</v>
      </c>
      <c r="F43" s="27" t="str">
        <f ca="1">IF(segéd!$G39=0,"",INDEX('App-txt'!$A$1:$G$2000,segéd!$G39,4))</f>
        <v/>
      </c>
      <c r="G43" s="29" t="str">
        <f t="shared" ca="1" si="9"/>
        <v/>
      </c>
      <c r="H43" s="27" t="str">
        <f ca="1">IF(segéd!$H39=0,"",INDEX('App-txt'!$A$1:$G$2000,segéd!$H39,4))</f>
        <v/>
      </c>
      <c r="I43" s="30" t="str">
        <f t="shared" ca="1" si="10"/>
        <v/>
      </c>
      <c r="J43" s="34" t="str">
        <f ca="1">IF(segéd!$I39=0,"",LEFT(INDEX('App-txt'!$A$1:$G$2000,segéd!$I39,3), IF(segéd!$M39=0,50,segéd!$M39-1)))</f>
        <v/>
      </c>
      <c r="K43" s="35" t="str">
        <f ca="1">IF(segéd!$I39*segéd!$M39=0,"",MID(INDEX('App-txt'!$A$1:$G$2000,segéd!$I39,3),segéd!$M39+1,segéd!$N39-segéd!$M39-1))</f>
        <v/>
      </c>
      <c r="L43" s="32" t="str">
        <f ca="1">IF(segéd!$J39=0,"",INDEX('App-txt'!$A$1:$G$2000,segéd!$J39,2))</f>
        <v/>
      </c>
      <c r="M43" s="25" t="str">
        <f ca="1">IF(segéd!$J39=0,"",INDEX('App-txt'!$A$1:$G$2000,segéd!$J39,4))</f>
        <v/>
      </c>
      <c r="N43" s="29" t="str">
        <f t="shared" ca="1" si="1"/>
        <v/>
      </c>
      <c r="O43" s="25" t="str">
        <f ca="1">IF(segéd!$K39=0,"",INDEX('App-txt'!$A$1:$G$2000,segéd!$K39,4))</f>
        <v/>
      </c>
      <c r="P43" s="29" t="str">
        <f t="shared" ca="1" si="11"/>
        <v/>
      </c>
      <c r="Q43" s="68"/>
    </row>
    <row r="44" spans="1:17" ht="13.2" customHeight="1" x14ac:dyDescent="0.25">
      <c r="A44" s="24" t="str">
        <f ca="1">IF(segéd!$F40&lt;&gt;segéd!$B40,A43,INDEX('App-txt'!$A$1:$G$2000,segéd!$F40-5,2))</f>
        <v>B --&gt; A</v>
      </c>
      <c r="B44" s="24" t="str">
        <f ca="1">IF(segéd!$F40&lt;&gt;segéd!$B40,"",INDEX('App-txt'!$A$1:$G$2000,segéd!$F40-4,2))</f>
        <v>Nem</v>
      </c>
      <c r="C44" s="31" t="str">
        <f ca="1">IF(segéd!$F40=0,"",INDEX('App-txt'!$A$1:$G$2000,segéd!$F40,2))</f>
        <v>Mátyás templom</v>
      </c>
      <c r="D44" s="26">
        <f ca="1">IF(segéd!$F40&lt;&gt;segéd!$B40,"",INDEX('App-txt'!$A$1:$G$2000,segéd!$F40-7,2))</f>
        <v>43889.699675925927</v>
      </c>
      <c r="E44" s="25">
        <f ca="1">IF(segéd!$F40=0,"",INDEX('App-txt'!$A$1:$G$2000,segéd!$F40,4))</f>
        <v>0.69980324074074074</v>
      </c>
      <c r="F44" s="27">
        <f ca="1">IF(segéd!$G40=0,"",INDEX('App-txt'!$A$1:$G$2000,segéd!$G40,4))</f>
        <v>0.69980324074074074</v>
      </c>
      <c r="G44" s="29">
        <f t="shared" ca="1" si="9"/>
        <v>6.0185185185190893E-4</v>
      </c>
      <c r="H44" s="27">
        <f ca="1">IF(segéd!$H40=0,"",INDEX('App-txt'!$A$1:$G$2000,segéd!$H40,4))</f>
        <v>0.70040509259259265</v>
      </c>
      <c r="I44" s="30">
        <f t="shared" ca="1" si="10"/>
        <v>7.6388888888878625E-4</v>
      </c>
      <c r="J44" s="34" t="str">
        <f ca="1">IF(segéd!$I40=0,"",LEFT(INDEX('App-txt'!$A$1:$G$2000,segéd!$I40,3), IF(segéd!$M40=0,50,segéd!$M40-1)))</f>
        <v xml:space="preserve">16/16A/116 </v>
      </c>
      <c r="K44" s="35" t="str">
        <f ca="1">IF(segéd!$I40*segéd!$M40=0,"",MID(INDEX('App-txt'!$A$1:$G$2000,segéd!$I40,3),segéd!$M40+1,segéd!$N40-segéd!$M40-1))</f>
        <v>2-5/2-5/30</v>
      </c>
      <c r="L44" s="32" t="str">
        <f ca="1">IF(segéd!$J40=0,"",INDEX('App-txt'!$A$1:$G$2000,segéd!$J40,2))</f>
        <v>Szentháromság tér</v>
      </c>
      <c r="M44" s="25">
        <f ca="1">IF(segéd!$J40=0,"",INDEX('App-txt'!$A$1:$G$2000,segéd!$J40,4))</f>
        <v>0.70116898148148143</v>
      </c>
      <c r="N44" s="29">
        <f t="shared" ca="1" si="1"/>
        <v>1.8518518518517713E-4</v>
      </c>
      <c r="O44" s="25">
        <f ca="1">IF(segéd!$K40=0,"",INDEX('App-txt'!$A$1:$G$2000,segéd!$K40,4))</f>
        <v>0.70135416666666661</v>
      </c>
      <c r="P44" s="29">
        <f t="shared" ca="1" si="11"/>
        <v>8.3333333333335258E-4</v>
      </c>
      <c r="Q44" s="68"/>
    </row>
    <row r="45" spans="1:17" ht="13.2" customHeight="1" x14ac:dyDescent="0.25">
      <c r="A45" s="24" t="str">
        <f ca="1">IF(segéd!$F41&lt;&gt;segéd!$B41,A44,INDEX('App-txt'!$A$1:$G$2000,segéd!$F41-5,2))</f>
        <v>B --&gt; A</v>
      </c>
      <c r="B45" s="24" t="str">
        <f ca="1">IF(segéd!$F41&lt;&gt;segéd!$B41,"",INDEX('App-txt'!$A$1:$G$2000,segéd!$F41-4,2))</f>
        <v/>
      </c>
      <c r="C45" s="31" t="str">
        <f ca="1">IF(segéd!$F41=0,"",INDEX('App-txt'!$A$1:$G$2000,segéd!$F41,2))</f>
        <v/>
      </c>
      <c r="D45" s="26" t="str">
        <f ca="1">IF(segéd!$F41&lt;&gt;segéd!$B41,"",INDEX('App-txt'!$A$1:$G$2000,segéd!$F41-7,2))</f>
        <v/>
      </c>
      <c r="E45" s="25" t="str">
        <f ca="1">IF(segéd!$F41=0,"",INDEX('App-txt'!$A$1:$G$2000,segéd!$F41,4))</f>
        <v/>
      </c>
      <c r="F45" s="27" t="str">
        <f ca="1">IF(segéd!$G41=0,"",INDEX('App-txt'!$A$1:$G$2000,segéd!$G41,4))</f>
        <v/>
      </c>
      <c r="G45" s="29" t="str">
        <f t="shared" ca="1" si="9"/>
        <v/>
      </c>
      <c r="H45" s="27" t="str">
        <f ca="1">IF(segéd!$H41=0,"",INDEX('App-txt'!$A$1:$G$2000,segéd!$H41,4))</f>
        <v/>
      </c>
      <c r="I45" s="30" t="str">
        <f t="shared" ca="1" si="10"/>
        <v/>
      </c>
      <c r="J45" s="34" t="str">
        <f ca="1">IF(segéd!$I41=0,"",LEFT(INDEX('App-txt'!$A$1:$G$2000,segéd!$I41,3), IF(segéd!$M41=0,50,segéd!$M41-1)))</f>
        <v>16A</v>
      </c>
      <c r="K45" s="35" t="str">
        <f ca="1">IF(segéd!$I41*segéd!$M41=0,"",MID(INDEX('App-txt'!$A$1:$G$2000,segéd!$I41,3),segéd!$M41+1,segéd!$N41-segéd!$M41-1))</f>
        <v/>
      </c>
      <c r="L45" s="32" t="str">
        <f ca="1">IF(segéd!$J41=0,"",INDEX('App-txt'!$A$1:$G$2000,segéd!$J41,2))</f>
        <v>Bécsi kapu tér</v>
      </c>
      <c r="M45" s="25">
        <f ca="1">IF(segéd!$J41=0,"",INDEX('App-txt'!$A$1:$G$2000,segéd!$J41,4))</f>
        <v>0.70218749999999996</v>
      </c>
      <c r="N45" s="29">
        <f t="shared" ca="1" si="1"/>
        <v>1.0416666666668295E-4</v>
      </c>
      <c r="O45" s="25">
        <f ca="1">IF(segéd!$K41=0,"",INDEX('App-txt'!$A$1:$G$2000,segéd!$K41,4))</f>
        <v>0.70229166666666665</v>
      </c>
      <c r="P45" s="29">
        <f t="shared" ca="1" si="11"/>
        <v>6.250000000000977E-4</v>
      </c>
      <c r="Q45" s="68"/>
    </row>
    <row r="46" spans="1:17" ht="13.2" customHeight="1" x14ac:dyDescent="0.25">
      <c r="A46" s="24" t="str">
        <f ca="1">IF(segéd!$F42&lt;&gt;segéd!$B42,A45,INDEX('App-txt'!$A$1:$G$2000,segéd!$F42-5,2))</f>
        <v>B --&gt; A</v>
      </c>
      <c r="B46" s="24" t="str">
        <f ca="1">IF(segéd!$F42&lt;&gt;segéd!$B42,"",INDEX('App-txt'!$A$1:$G$2000,segéd!$F42-4,2))</f>
        <v/>
      </c>
      <c r="C46" s="31" t="str">
        <f ca="1">IF(segéd!$F42=0,"",INDEX('App-txt'!$A$1:$G$2000,segéd!$F42,2))</f>
        <v/>
      </c>
      <c r="D46" s="26" t="str">
        <f ca="1">IF(segéd!$F42&lt;&gt;segéd!$B42,"",INDEX('App-txt'!$A$1:$G$2000,segéd!$F42-7,2))</f>
        <v/>
      </c>
      <c r="E46" s="25" t="str">
        <f ca="1">IF(segéd!$F42=0,"",INDEX('App-txt'!$A$1:$G$2000,segéd!$F42,4))</f>
        <v/>
      </c>
      <c r="F46" s="27" t="str">
        <f ca="1">IF(segéd!$G42=0,"",INDEX('App-txt'!$A$1:$G$2000,segéd!$G42,4))</f>
        <v/>
      </c>
      <c r="G46" s="29" t="str">
        <f t="shared" ca="1" si="9"/>
        <v/>
      </c>
      <c r="H46" s="27" t="str">
        <f ca="1">IF(segéd!$H42=0,"",INDEX('App-txt'!$A$1:$G$2000,segéd!$H42,4))</f>
        <v/>
      </c>
      <c r="I46" s="30" t="str">
        <f t="shared" ca="1" si="10"/>
        <v/>
      </c>
      <c r="J46" s="34" t="str">
        <f ca="1">IF(segéd!$I42=0,"",LEFT(INDEX('App-txt'!$A$1:$G$2000,segéd!$I42,3), IF(segéd!$M42=0,50,segéd!$M42-1)))</f>
        <v/>
      </c>
      <c r="K46" s="35" t="str">
        <f ca="1">IF(segéd!$I42*segéd!$M42=0,"",MID(INDEX('App-txt'!$A$1:$G$2000,segéd!$I42,3),segéd!$M42+1,segéd!$N42-segéd!$M42-1))</f>
        <v/>
      </c>
      <c r="L46" s="32" t="str">
        <f ca="1">IF(segéd!$J42=0,"",INDEX('App-txt'!$A$1:$G$2000,segéd!$J42,2))</f>
        <v>Mátray utca</v>
      </c>
      <c r="M46" s="25">
        <f ca="1">IF(segéd!$J42=0,"",INDEX('App-txt'!$A$1:$G$2000,segéd!$J42,4))</f>
        <v>0.70291666666666675</v>
      </c>
      <c r="N46" s="29">
        <f t="shared" ca="1" si="1"/>
        <v>1.388888888889106E-4</v>
      </c>
      <c r="O46" s="25">
        <f ca="1">IF(segéd!$K42=0,"",INDEX('App-txt'!$A$1:$G$2000,segéd!$K42,4))</f>
        <v>0.70305555555555566</v>
      </c>
      <c r="P46" s="29">
        <f t="shared" ca="1" si="11"/>
        <v>7.5231481481474738E-4</v>
      </c>
      <c r="Q46" s="68"/>
    </row>
    <row r="47" spans="1:17" ht="13.2" customHeight="1" x14ac:dyDescent="0.25">
      <c r="A47" s="24" t="str">
        <f ca="1">IF(segéd!$F43&lt;&gt;segéd!$B43,A46,INDEX('App-txt'!$A$1:$G$2000,segéd!$F43-5,2))</f>
        <v>B --&gt; A</v>
      </c>
      <c r="B47" s="24" t="str">
        <f ca="1">IF(segéd!$F43&lt;&gt;segéd!$B43,"",INDEX('App-txt'!$A$1:$G$2000,segéd!$F43-4,2))</f>
        <v/>
      </c>
      <c r="C47" s="31" t="str">
        <f ca="1">IF(segéd!$F43=0,"",INDEX('App-txt'!$A$1:$G$2000,segéd!$F43,2))</f>
        <v/>
      </c>
      <c r="D47" s="26" t="str">
        <f ca="1">IF(segéd!$F43&lt;&gt;segéd!$B43,"",INDEX('App-txt'!$A$1:$G$2000,segéd!$F43-7,2))</f>
        <v/>
      </c>
      <c r="E47" s="25" t="str">
        <f ca="1">IF(segéd!$F43=0,"",INDEX('App-txt'!$A$1:$G$2000,segéd!$F43,4))</f>
        <v/>
      </c>
      <c r="F47" s="27" t="str">
        <f ca="1">IF(segéd!$G43=0,"",INDEX('App-txt'!$A$1:$G$2000,segéd!$G43,4))</f>
        <v/>
      </c>
      <c r="G47" s="29" t="str">
        <f t="shared" ca="1" si="9"/>
        <v/>
      </c>
      <c r="H47" s="27" t="str">
        <f ca="1">IF(segéd!$H43=0,"",INDEX('App-txt'!$A$1:$G$2000,segéd!$H43,4))</f>
        <v/>
      </c>
      <c r="I47" s="30" t="str">
        <f t="shared" ca="1" si="10"/>
        <v/>
      </c>
      <c r="J47" s="34" t="str">
        <f ca="1">IF(segéd!$I43=0,"",LEFT(INDEX('App-txt'!$A$1:$G$2000,segéd!$I43,3), IF(segéd!$M43=0,50,segéd!$M43-1)))</f>
        <v>&lt;=&gt;</v>
      </c>
      <c r="K47" s="35" t="str">
        <f ca="1">IF(segéd!$I43*segéd!$M43=0,"",MID(INDEX('App-txt'!$A$1:$G$2000,segéd!$I43,3),segéd!$M43+1,segéd!$N43-segéd!$M43-1))</f>
        <v/>
      </c>
      <c r="L47" s="32" t="str">
        <f ca="1">IF(segéd!$J43=0,"",INDEX('App-txt'!$A$1:$G$2000,segéd!$J43,2))</f>
        <v>Széll Kálmán tér M</v>
      </c>
      <c r="M47" s="25">
        <f ca="1">IF(segéd!$J43=0,"",INDEX('App-txt'!$A$1:$G$2000,segéd!$J43,4))</f>
        <v>0.7038078703703704</v>
      </c>
      <c r="N47" s="29" t="str">
        <f t="shared" ca="1" si="1"/>
        <v/>
      </c>
      <c r="O47" s="25" t="str">
        <f ca="1">IF(segéd!$K43=0,"",INDEX('App-txt'!$A$1:$G$2000,segéd!$K43,4))</f>
        <v/>
      </c>
      <c r="P47" s="29" t="str">
        <f t="shared" ca="1" si="11"/>
        <v/>
      </c>
      <c r="Q47" s="68"/>
    </row>
    <row r="48" spans="1:17" ht="13.2" customHeight="1" x14ac:dyDescent="0.25">
      <c r="A48" s="24" t="str">
        <f ca="1">IF(segéd!$F44&lt;&gt;segéd!$B44,A47,INDEX('App-txt'!$A$1:$G$2000,segéd!$F44-5,2))</f>
        <v>B --&gt; A</v>
      </c>
      <c r="B48" s="24" t="str">
        <f ca="1">IF(segéd!$F44&lt;&gt;segéd!$B44,"",INDEX('App-txt'!$A$1:$G$2000,segéd!$F44-4,2))</f>
        <v/>
      </c>
      <c r="C48" s="31" t="str">
        <f ca="1">IF(segéd!$F44=0,"",INDEX('App-txt'!$A$1:$G$2000,segéd!$F44,2))</f>
        <v/>
      </c>
      <c r="D48" s="26" t="str">
        <f ca="1">IF(segéd!$F44&lt;&gt;segéd!$B44,"",INDEX('App-txt'!$A$1:$G$2000,segéd!$F44-7,2))</f>
        <v/>
      </c>
      <c r="E48" s="25" t="str">
        <f ca="1">IF(segéd!$F44=0,"",INDEX('App-txt'!$A$1:$G$2000,segéd!$F44,4))</f>
        <v/>
      </c>
      <c r="F48" s="27">
        <f ca="1">IF(segéd!$G44=0,"",INDEX('App-txt'!$A$1:$G$2000,segéd!$G44,4))</f>
        <v>0.7038078703703704</v>
      </c>
      <c r="G48" s="29">
        <f t="shared" ca="1" si="9"/>
        <v>6.4814814814817545E-4</v>
      </c>
      <c r="H48" s="27">
        <f ca="1">IF(segéd!$H44=0,"",INDEX('App-txt'!$A$1:$G$2000,segéd!$H44,4))</f>
        <v>0.70445601851851858</v>
      </c>
      <c r="I48" s="30">
        <f t="shared" ca="1" si="10"/>
        <v>1.284722222222201E-3</v>
      </c>
      <c r="J48" s="34" t="str">
        <f ca="1">IF(segéd!$I44=0,"",LEFT(INDEX('App-txt'!$A$1:$G$2000,segéd!$I44,3), IF(segéd!$M44=0,50,segéd!$M44-1)))</f>
        <v xml:space="preserve"> 56/56A </v>
      </c>
      <c r="K48" s="35" t="str">
        <f ca="1">IF(segéd!$I44*segéd!$M44=0,"",MID(INDEX('App-txt'!$A$1:$G$2000,segéd!$I44,3),segéd!$M44+1,segéd!$N44-segéd!$M44-1))</f>
        <v>7-8/7-8</v>
      </c>
      <c r="L48" s="32" t="str">
        <f ca="1">IF(segéd!$J44=0,"",INDEX('App-txt'!$A$1:$G$2000,segéd!$J44,2))</f>
        <v>Széll Kálmán tér M</v>
      </c>
      <c r="M48" s="25">
        <f ca="1">IF(segéd!$J44=0,"",INDEX('App-txt'!$A$1:$G$2000,segéd!$J44,4))</f>
        <v>0.70574074074074078</v>
      </c>
      <c r="N48" s="29">
        <f t="shared" ca="1" si="1"/>
        <v>2.662037037036713E-4</v>
      </c>
      <c r="O48" s="25">
        <f ca="1">IF(segéd!$K44=0,"",INDEX('App-txt'!$A$1:$G$2000,segéd!$K44,4))</f>
        <v>0.70600694444444445</v>
      </c>
      <c r="P48" s="29">
        <f t="shared" ca="1" si="11"/>
        <v>2.2800925925925419E-3</v>
      </c>
      <c r="Q48" s="68"/>
    </row>
    <row r="49" spans="1:17" ht="13.2" customHeight="1" x14ac:dyDescent="0.25">
      <c r="A49" s="24" t="str">
        <f ca="1">IF(segéd!$F45&lt;&gt;segéd!$B45,A48,INDEX('App-txt'!$A$1:$G$2000,segéd!$F45-5,2))</f>
        <v>B --&gt; A</v>
      </c>
      <c r="B49" s="24" t="str">
        <f ca="1">IF(segéd!$F45&lt;&gt;segéd!$B45,"",INDEX('App-txt'!$A$1:$G$2000,segéd!$F45-4,2))</f>
        <v/>
      </c>
      <c r="C49" s="31" t="str">
        <f ca="1">IF(segéd!$F45=0,"",INDEX('App-txt'!$A$1:$G$2000,segéd!$F45,2))</f>
        <v/>
      </c>
      <c r="D49" s="26" t="str">
        <f ca="1">IF(segéd!$F45&lt;&gt;segéd!$B45,"",INDEX('App-txt'!$A$1:$G$2000,segéd!$F45-7,2))</f>
        <v/>
      </c>
      <c r="E49" s="25" t="str">
        <f ca="1">IF(segéd!$F45=0,"",INDEX('App-txt'!$A$1:$G$2000,segéd!$F45,4))</f>
        <v/>
      </c>
      <c r="F49" s="27" t="str">
        <f ca="1">IF(segéd!$G45=0,"",INDEX('App-txt'!$A$1:$G$2000,segéd!$G45,4))</f>
        <v/>
      </c>
      <c r="G49" s="29" t="str">
        <f t="shared" ca="1" si="9"/>
        <v/>
      </c>
      <c r="H49" s="27" t="str">
        <f ca="1">IF(segéd!$H45=0,"",INDEX('App-txt'!$A$1:$G$2000,segéd!$H45,4))</f>
        <v/>
      </c>
      <c r="I49" s="30" t="str">
        <f t="shared" ca="1" si="10"/>
        <v/>
      </c>
      <c r="J49" s="34" t="str">
        <f ca="1">IF(segéd!$I45=0,"",LEFT(INDEX('App-txt'!$A$1:$G$2000,segéd!$I45,3), IF(segéd!$M45=0,50,segéd!$M45-1)))</f>
        <v>' 56</v>
      </c>
      <c r="K49" s="35" t="str">
        <f ca="1">IF(segéd!$I45*segéd!$M45=0,"",MID(INDEX('App-txt'!$A$1:$G$2000,segéd!$I45,3),segéd!$M45+1,segéd!$N45-segéd!$M45-1))</f>
        <v/>
      </c>
      <c r="L49" s="32" t="str">
        <f ca="1">IF(segéd!$J45=0,"",INDEX('App-txt'!$A$1:$G$2000,segéd!$J45,2))</f>
        <v>Déli pályaudvar M</v>
      </c>
      <c r="M49" s="25">
        <f ca="1">IF(segéd!$J45=0,"",INDEX('App-txt'!$A$1:$G$2000,segéd!$J45,4))</f>
        <v>0.70828703703703699</v>
      </c>
      <c r="N49" s="29">
        <f t="shared" ca="1" si="1"/>
        <v>1.6203703703698835E-4</v>
      </c>
      <c r="O49" s="25">
        <f ca="1">IF(segéd!$K45=0,"",INDEX('App-txt'!$A$1:$G$2000,segéd!$K45,4))</f>
        <v>0.70844907407407398</v>
      </c>
      <c r="P49" s="29">
        <f t="shared" ca="1" si="11"/>
        <v>5.2083333333352577E-4</v>
      </c>
      <c r="Q49" s="68"/>
    </row>
    <row r="50" spans="1:17" ht="13.2" customHeight="1" x14ac:dyDescent="0.25">
      <c r="A50" s="24" t="str">
        <f ca="1">IF(segéd!$F46&lt;&gt;segéd!$B46,A49,INDEX('App-txt'!$A$1:$G$2000,segéd!$F46-5,2))</f>
        <v>B --&gt; A</v>
      </c>
      <c r="B50" s="24" t="str">
        <f ca="1">IF(segéd!$F46&lt;&gt;segéd!$B46,"",INDEX('App-txt'!$A$1:$G$2000,segéd!$F46-4,2))</f>
        <v/>
      </c>
      <c r="C50" s="31" t="str">
        <f ca="1">IF(segéd!$F46=0,"",INDEX('App-txt'!$A$1:$G$2000,segéd!$F46,2))</f>
        <v/>
      </c>
      <c r="D50" s="26" t="str">
        <f ca="1">IF(segéd!$F46&lt;&gt;segéd!$B46,"",INDEX('App-txt'!$A$1:$G$2000,segéd!$F46-7,2))</f>
        <v/>
      </c>
      <c r="E50" s="25" t="str">
        <f ca="1">IF(segéd!$F46=0,"",INDEX('App-txt'!$A$1:$G$2000,segéd!$F46,4))</f>
        <v/>
      </c>
      <c r="F50" s="27" t="str">
        <f ca="1">IF(segéd!$G46=0,"",INDEX('App-txt'!$A$1:$G$2000,segéd!$G46,4))</f>
        <v/>
      </c>
      <c r="G50" s="29" t="str">
        <f t="shared" ca="1" si="9"/>
        <v/>
      </c>
      <c r="H50" s="27" t="str">
        <f ca="1">IF(segéd!$H46=0,"",INDEX('App-txt'!$A$1:$G$2000,segéd!$H46,4))</f>
        <v/>
      </c>
      <c r="I50" s="30" t="str">
        <f t="shared" ca="1" si="10"/>
        <v/>
      </c>
      <c r="J50" s="34" t="str">
        <f ca="1">IF(segéd!$I46=0,"",LEFT(INDEX('App-txt'!$A$1:$G$2000,segéd!$I46,3), IF(segéd!$M46=0,50,segéd!$M46-1)))</f>
        <v/>
      </c>
      <c r="K50" s="35" t="str">
        <f ca="1">IF(segéd!$I46*segéd!$M46=0,"",MID(INDEX('App-txt'!$A$1:$G$2000,segéd!$I46,3),segéd!$M46+1,segéd!$N46-segéd!$M46-1))</f>
        <v/>
      </c>
      <c r="L50" s="32" t="str">
        <f ca="1">IF(segéd!$J46=0,"",INDEX('App-txt'!$A$1:$G$2000,segéd!$J46,2))</f>
        <v>Mikó utca</v>
      </c>
      <c r="M50" s="25">
        <f ca="1">IF(segéd!$J46=0,"",INDEX('App-txt'!$A$1:$G$2000,segéd!$J46,4))</f>
        <v>0.70896990740740751</v>
      </c>
      <c r="N50" s="29">
        <f t="shared" ca="1" si="1"/>
        <v>1.273148148147607E-4</v>
      </c>
      <c r="O50" s="25">
        <f ca="1">IF(segéd!$K46=0,"",INDEX('App-txt'!$A$1:$G$2000,segéd!$K46,4))</f>
        <v>0.70909722222222227</v>
      </c>
      <c r="P50" s="29">
        <f t="shared" ca="1" si="11"/>
        <v>6.018518518517979E-4</v>
      </c>
      <c r="Q50" s="68"/>
    </row>
    <row r="51" spans="1:17" ht="13.2" customHeight="1" x14ac:dyDescent="0.25">
      <c r="A51" s="24" t="str">
        <f ca="1">IF(segéd!$F47&lt;&gt;segéd!$B47,A50,INDEX('App-txt'!$A$1:$G$2000,segéd!$F47-5,2))</f>
        <v>B --&gt; A</v>
      </c>
      <c r="B51" s="24" t="str">
        <f ca="1">IF(segéd!$F47&lt;&gt;segéd!$B47,"",INDEX('App-txt'!$A$1:$G$2000,segéd!$F47-4,2))</f>
        <v/>
      </c>
      <c r="C51" s="31" t="str">
        <f ca="1">IF(segéd!$F47=0,"",INDEX('App-txt'!$A$1:$G$2000,segéd!$F47,2))</f>
        <v/>
      </c>
      <c r="D51" s="26" t="str">
        <f ca="1">IF(segéd!$F47&lt;&gt;segéd!$B47,"",INDEX('App-txt'!$A$1:$G$2000,segéd!$F47-7,2))</f>
        <v/>
      </c>
      <c r="E51" s="25" t="str">
        <f ca="1">IF(segéd!$F47=0,"",INDEX('App-txt'!$A$1:$G$2000,segéd!$F47,4))</f>
        <v/>
      </c>
      <c r="F51" s="27" t="str">
        <f ca="1">IF(segéd!$G47=0,"",INDEX('App-txt'!$A$1:$G$2000,segéd!$G47,4))</f>
        <v/>
      </c>
      <c r="G51" s="29" t="str">
        <f t="shared" ca="1" si="9"/>
        <v/>
      </c>
      <c r="H51" s="27" t="str">
        <f ca="1">IF(segéd!$H47=0,"",INDEX('App-txt'!$A$1:$G$2000,segéd!$H47,4))</f>
        <v/>
      </c>
      <c r="I51" s="30" t="str">
        <f t="shared" ca="1" si="10"/>
        <v/>
      </c>
      <c r="J51" s="34" t="str">
        <f ca="1">IF(segéd!$I47=0,"",LEFT(INDEX('App-txt'!$A$1:$G$2000,segéd!$I47,3), IF(segéd!$M47=0,50,segéd!$M47-1)))</f>
        <v/>
      </c>
      <c r="K51" s="35" t="str">
        <f ca="1">IF(segéd!$I47*segéd!$M47=0,"",MID(INDEX('App-txt'!$A$1:$G$2000,segéd!$I47,3),segéd!$M47+1,segéd!$N47-segéd!$M47-1))</f>
        <v/>
      </c>
      <c r="L51" s="32" t="str">
        <f ca="1">IF(segéd!$J47=0,"",INDEX('App-txt'!$A$1:$G$2000,segéd!$J47,2))</f>
        <v>Krisztina tér</v>
      </c>
      <c r="M51" s="25">
        <f ca="1">IF(segéd!$J47=0,"",INDEX('App-txt'!$A$1:$G$2000,segéd!$J47,4))</f>
        <v>0.70969907407407407</v>
      </c>
      <c r="N51" s="29">
        <f t="shared" ca="1" si="1"/>
        <v>1.504629629630605E-4</v>
      </c>
      <c r="O51" s="25">
        <f ca="1">IF(segéd!$K47=0,"",INDEX('App-txt'!$A$1:$G$2000,segéd!$K47,4))</f>
        <v>0.70984953703703713</v>
      </c>
      <c r="P51" s="29">
        <f t="shared" ca="1" si="11"/>
        <v>8.2175925925920268E-4</v>
      </c>
      <c r="Q51" s="68"/>
    </row>
    <row r="52" spans="1:17" ht="13.2" customHeight="1" x14ac:dyDescent="0.25">
      <c r="A52" s="24" t="str">
        <f ca="1">IF(segéd!$F48&lt;&gt;segéd!$B48,A51,INDEX('App-txt'!$A$1:$G$2000,segéd!$F48-5,2))</f>
        <v>B --&gt; A</v>
      </c>
      <c r="B52" s="24" t="str">
        <f ca="1">IF(segéd!$F48&lt;&gt;segéd!$B48,"",INDEX('App-txt'!$A$1:$G$2000,segéd!$F48-4,2))</f>
        <v/>
      </c>
      <c r="C52" s="31" t="str">
        <f ca="1">IF(segéd!$F48=0,"",INDEX('App-txt'!$A$1:$G$2000,segéd!$F48,2))</f>
        <v/>
      </c>
      <c r="D52" s="26" t="str">
        <f ca="1">IF(segéd!$F48&lt;&gt;segéd!$B48,"",INDEX('App-txt'!$A$1:$G$2000,segéd!$F48-7,2))</f>
        <v/>
      </c>
      <c r="E52" s="25" t="str">
        <f ca="1">IF(segéd!$F48=0,"",INDEX('App-txt'!$A$1:$G$2000,segéd!$F48,4))</f>
        <v/>
      </c>
      <c r="F52" s="27" t="str">
        <f ca="1">IF(segéd!$G48=0,"",INDEX('App-txt'!$A$1:$G$2000,segéd!$G48,4))</f>
        <v/>
      </c>
      <c r="G52" s="29" t="str">
        <f t="shared" ca="1" si="9"/>
        <v/>
      </c>
      <c r="H52" s="27" t="str">
        <f ca="1">IF(segéd!$H48=0,"",INDEX('App-txt'!$A$1:$G$2000,segéd!$H48,4))</f>
        <v/>
      </c>
      <c r="I52" s="30" t="str">
        <f t="shared" ca="1" si="10"/>
        <v/>
      </c>
      <c r="J52" s="34" t="str">
        <f ca="1">IF(segéd!$I48=0,"",LEFT(INDEX('App-txt'!$A$1:$G$2000,segéd!$I48,3), IF(segéd!$M48=0,50,segéd!$M48-1)))</f>
        <v/>
      </c>
      <c r="K52" s="35" t="str">
        <f ca="1">IF(segéd!$I48*segéd!$M48=0,"",MID(INDEX('App-txt'!$A$1:$G$2000,segéd!$I48,3),segéd!$M48+1,segéd!$N48-segéd!$M48-1))</f>
        <v/>
      </c>
      <c r="L52" s="32" t="str">
        <f ca="1">IF(segéd!$J48=0,"",INDEX('App-txt'!$A$1:$G$2000,segéd!$J48,2))</f>
        <v>Dózsa György tér</v>
      </c>
      <c r="M52" s="25">
        <f ca="1">IF(segéd!$J48=0,"",INDEX('App-txt'!$A$1:$G$2000,segéd!$J48,4))</f>
        <v>0.71067129629629633</v>
      </c>
      <c r="N52" s="29">
        <f t="shared" ca="1" si="1"/>
        <v>1.5046296296294948E-4</v>
      </c>
      <c r="O52" s="25">
        <f ca="1">IF(segéd!$K48=0,"",INDEX('App-txt'!$A$1:$G$2000,segéd!$K48,4))</f>
        <v>0.71082175925925928</v>
      </c>
      <c r="P52" s="29">
        <f t="shared" ca="1" si="11"/>
        <v>1.1226851851851016E-3</v>
      </c>
      <c r="Q52" s="68"/>
    </row>
    <row r="53" spans="1:17" ht="13.2" customHeight="1" x14ac:dyDescent="0.25">
      <c r="A53" s="24" t="str">
        <f ca="1">IF(segéd!$F49&lt;&gt;segéd!$B49,A52,INDEX('App-txt'!$A$1:$G$2000,segéd!$F49-5,2))</f>
        <v>B --&gt; A</v>
      </c>
      <c r="B53" s="24" t="str">
        <f ca="1">IF(segéd!$F49&lt;&gt;segéd!$B49,"",INDEX('App-txt'!$A$1:$G$2000,segéd!$F49-4,2))</f>
        <v/>
      </c>
      <c r="C53" s="31" t="str">
        <f ca="1">IF(segéd!$F49=0,"",INDEX('App-txt'!$A$1:$G$2000,segéd!$F49,2))</f>
        <v/>
      </c>
      <c r="D53" s="26" t="str">
        <f ca="1">IF(segéd!$F49&lt;&gt;segéd!$B49,"",INDEX('App-txt'!$A$1:$G$2000,segéd!$F49-7,2))</f>
        <v/>
      </c>
      <c r="E53" s="25" t="str">
        <f ca="1">IF(segéd!$F49=0,"",INDEX('App-txt'!$A$1:$G$2000,segéd!$F49,4))</f>
        <v/>
      </c>
      <c r="F53" s="27" t="str">
        <f ca="1">IF(segéd!$G49=0,"",INDEX('App-txt'!$A$1:$G$2000,segéd!$G49,4))</f>
        <v/>
      </c>
      <c r="G53" s="29" t="str">
        <f t="shared" ca="1" si="9"/>
        <v/>
      </c>
      <c r="H53" s="27" t="str">
        <f ca="1">IF(segéd!$H49=0,"",INDEX('App-txt'!$A$1:$G$2000,segéd!$H49,4))</f>
        <v/>
      </c>
      <c r="I53" s="30" t="str">
        <f t="shared" ca="1" si="10"/>
        <v/>
      </c>
      <c r="J53" s="34" t="str">
        <f ca="1">IF(segéd!$I49=0,"",LEFT(INDEX('App-txt'!$A$1:$G$2000,segéd!$I49,3), IF(segéd!$M49=0,50,segéd!$M49-1)))</f>
        <v/>
      </c>
      <c r="K53" s="35" t="str">
        <f ca="1">IF(segéd!$I49*segéd!$M49=0,"",MID(INDEX('App-txt'!$A$1:$G$2000,segéd!$I49,3),segéd!$M49+1,segéd!$N49-segéd!$M49-1))</f>
        <v/>
      </c>
      <c r="L53" s="32" t="str">
        <f ca="1">IF(segéd!$J49=0,"",INDEX('App-txt'!$A$1:$G$2000,segéd!$J49,2))</f>
        <v>Döbrentei tér</v>
      </c>
      <c r="M53" s="25">
        <f ca="1">IF(segéd!$J49=0,"",INDEX('App-txt'!$A$1:$G$2000,segéd!$J49,4))</f>
        <v>0.71194444444444438</v>
      </c>
      <c r="N53" s="29">
        <f t="shared" ca="1" si="1"/>
        <v>1.388888888889106E-4</v>
      </c>
      <c r="O53" s="25">
        <f ca="1">IF(segéd!$K49=0,"",INDEX('App-txt'!$A$1:$G$2000,segéd!$K49,4))</f>
        <v>0.71208333333333329</v>
      </c>
      <c r="P53" s="29">
        <f t="shared" ca="1" si="11"/>
        <v>1.6203703703703276E-3</v>
      </c>
      <c r="Q53" s="68"/>
    </row>
    <row r="54" spans="1:17" ht="13.2" customHeight="1" x14ac:dyDescent="0.25">
      <c r="A54" s="24" t="str">
        <f ca="1">IF(segéd!$F50&lt;&gt;segéd!$B50,A53,INDEX('App-txt'!$A$1:$G$2000,segéd!$F50-5,2))</f>
        <v>B --&gt; A</v>
      </c>
      <c r="B54" s="24" t="str">
        <f ca="1">IF(segéd!$F50&lt;&gt;segéd!$B50,"",INDEX('App-txt'!$A$1:$G$2000,segéd!$F50-4,2))</f>
        <v/>
      </c>
      <c r="C54" s="31" t="str">
        <f ca="1">IF(segéd!$F50=0,"",INDEX('App-txt'!$A$1:$G$2000,segéd!$F50,2))</f>
        <v/>
      </c>
      <c r="D54" s="26" t="str">
        <f ca="1">IF(segéd!$F50&lt;&gt;segéd!$B50,"",INDEX('App-txt'!$A$1:$G$2000,segéd!$F50-7,2))</f>
        <v/>
      </c>
      <c r="E54" s="25" t="str">
        <f ca="1">IF(segéd!$F50=0,"",INDEX('App-txt'!$A$1:$G$2000,segéd!$F50,4))</f>
        <v/>
      </c>
      <c r="F54" s="27" t="str">
        <f ca="1">IF(segéd!$G50=0,"",INDEX('App-txt'!$A$1:$G$2000,segéd!$G50,4))</f>
        <v/>
      </c>
      <c r="G54" s="29" t="str">
        <f t="shared" ca="1" si="9"/>
        <v/>
      </c>
      <c r="H54" s="27" t="str">
        <f ca="1">IF(segéd!$H50=0,"",INDEX('App-txt'!$A$1:$G$2000,segéd!$H50,4))</f>
        <v/>
      </c>
      <c r="I54" s="30" t="str">
        <f t="shared" ca="1" si="10"/>
        <v/>
      </c>
      <c r="J54" s="34" t="str">
        <f ca="1">IF(segéd!$I50=0,"",LEFT(INDEX('App-txt'!$A$1:$G$2000,segéd!$I50,3), IF(segéd!$M50=0,50,segéd!$M50-1)))</f>
        <v/>
      </c>
      <c r="K54" s="35" t="str">
        <f ca="1">IF(segéd!$I50*segéd!$M50=0,"",MID(INDEX('App-txt'!$A$1:$G$2000,segéd!$I50,3),segéd!$M50+1,segéd!$N50-segéd!$M50-1))</f>
        <v/>
      </c>
      <c r="L54" s="32" t="str">
        <f ca="1">IF(segéd!$J50=0,"",INDEX('App-txt'!$A$1:$G$2000,segéd!$J50,2))</f>
        <v>Rudas Gyógyfürdő</v>
      </c>
      <c r="M54" s="25">
        <f ca="1">IF(segéd!$J50=0,"",INDEX('App-txt'!$A$1:$G$2000,segéd!$J50,4))</f>
        <v>0.71370370370370362</v>
      </c>
      <c r="N54" s="29">
        <f t="shared" ca="1" si="1"/>
        <v>1.1574074074083285E-4</v>
      </c>
      <c r="O54" s="25">
        <f ca="1">IF(segéd!$K50=0,"",INDEX('App-txt'!$A$1:$G$2000,segéd!$K50,4))</f>
        <v>0.71381944444444445</v>
      </c>
      <c r="P54" s="29">
        <f t="shared" ca="1" si="11"/>
        <v>1.7708333333333881E-3</v>
      </c>
      <c r="Q54" s="68"/>
    </row>
    <row r="55" spans="1:17" ht="13.2" customHeight="1" x14ac:dyDescent="0.25">
      <c r="A55" s="24" t="str">
        <f ca="1">IF(segéd!$F51&lt;&gt;segéd!$B51,A54,INDEX('App-txt'!$A$1:$G$2000,segéd!$F51-5,2))</f>
        <v>B --&gt; A</v>
      </c>
      <c r="B55" s="24" t="str">
        <f ca="1">IF(segéd!$F51&lt;&gt;segéd!$B51,"",INDEX('App-txt'!$A$1:$G$2000,segéd!$F51-4,2))</f>
        <v/>
      </c>
      <c r="C55" s="31" t="str">
        <f ca="1">IF(segéd!$F51=0,"",INDEX('App-txt'!$A$1:$G$2000,segéd!$F51,2))</f>
        <v/>
      </c>
      <c r="D55" s="26" t="str">
        <f ca="1">IF(segéd!$F51&lt;&gt;segéd!$B51,"",INDEX('App-txt'!$A$1:$G$2000,segéd!$F51-7,2))</f>
        <v/>
      </c>
      <c r="E55" s="25" t="str">
        <f ca="1">IF(segéd!$F51=0,"",INDEX('App-txt'!$A$1:$G$2000,segéd!$F51,4))</f>
        <v/>
      </c>
      <c r="F55" s="27" t="str">
        <f ca="1">IF(segéd!$G51=0,"",INDEX('App-txt'!$A$1:$G$2000,segéd!$G51,4))</f>
        <v/>
      </c>
      <c r="G55" s="29" t="str">
        <f t="shared" ca="1" si="9"/>
        <v/>
      </c>
      <c r="H55" s="27" t="str">
        <f ca="1">IF(segéd!$H51=0,"",INDEX('App-txt'!$A$1:$G$2000,segéd!$H51,4))</f>
        <v/>
      </c>
      <c r="I55" s="30" t="str">
        <f t="shared" ca="1" si="10"/>
        <v/>
      </c>
      <c r="J55" s="34" t="str">
        <f ca="1">IF(segéd!$I51=0,"",LEFT(INDEX('App-txt'!$A$1:$G$2000,segéd!$I51,3), IF(segéd!$M51=0,50,segéd!$M51-1)))</f>
        <v/>
      </c>
      <c r="K55" s="35" t="str">
        <f ca="1">IF(segéd!$I51*segéd!$M51=0,"",MID(INDEX('App-txt'!$A$1:$G$2000,segéd!$I51,3),segéd!$M51+1,segéd!$N51-segéd!$M51-1))</f>
        <v/>
      </c>
      <c r="L55" s="32" t="str">
        <f ca="1">IF(segéd!$J51=0,"",INDEX('App-txt'!$A$1:$G$2000,segéd!$J51,2))</f>
        <v>Szent Gellért tér M</v>
      </c>
      <c r="M55" s="25">
        <f ca="1">IF(segéd!$J51=0,"",INDEX('App-txt'!$A$1:$G$2000,segéd!$J51,4))</f>
        <v>0.71559027777777784</v>
      </c>
      <c r="N55" s="29">
        <f t="shared" ca="1" si="1"/>
        <v>2.5462962962963243E-4</v>
      </c>
      <c r="O55" s="25">
        <f ca="1">IF(segéd!$K51=0,"",INDEX('App-txt'!$A$1:$G$2000,segéd!$K51,4))</f>
        <v>0.71584490740740747</v>
      </c>
      <c r="P55" s="29">
        <f t="shared" ca="1" si="11"/>
        <v>8.5648148148131931E-4</v>
      </c>
      <c r="Q55" s="68"/>
    </row>
    <row r="56" spans="1:17" ht="13.2" customHeight="1" x14ac:dyDescent="0.25">
      <c r="A56" s="24" t="str">
        <f ca="1">IF(segéd!$F52&lt;&gt;segéd!$B52,A55,INDEX('App-txt'!$A$1:$G$2000,segéd!$F52-5,2))</f>
        <v>B --&gt; A</v>
      </c>
      <c r="B56" s="24" t="str">
        <f ca="1">IF(segéd!$F52&lt;&gt;segéd!$B52,"",INDEX('App-txt'!$A$1:$G$2000,segéd!$F52-4,2))</f>
        <v/>
      </c>
      <c r="C56" s="31" t="str">
        <f ca="1">IF(segéd!$F52=0,"",INDEX('App-txt'!$A$1:$G$2000,segéd!$F52,2))</f>
        <v/>
      </c>
      <c r="D56" s="26" t="str">
        <f ca="1">IF(segéd!$F52&lt;&gt;segéd!$B52,"",INDEX('App-txt'!$A$1:$G$2000,segéd!$F52-7,2))</f>
        <v/>
      </c>
      <c r="E56" s="25" t="str">
        <f ca="1">IF(segéd!$F52=0,"",INDEX('App-txt'!$A$1:$G$2000,segéd!$F52,4))</f>
        <v/>
      </c>
      <c r="F56" s="27" t="str">
        <f ca="1">IF(segéd!$G52=0,"",INDEX('App-txt'!$A$1:$G$2000,segéd!$G52,4))</f>
        <v/>
      </c>
      <c r="G56" s="29" t="str">
        <f t="shared" ca="1" si="9"/>
        <v/>
      </c>
      <c r="H56" s="27" t="str">
        <f ca="1">IF(segéd!$H52=0,"",INDEX('App-txt'!$A$1:$G$2000,segéd!$H52,4))</f>
        <v/>
      </c>
      <c r="I56" s="30" t="str">
        <f t="shared" ca="1" si="10"/>
        <v/>
      </c>
      <c r="J56" s="34" t="str">
        <f ca="1">IF(segéd!$I52=0,"",LEFT(INDEX('App-txt'!$A$1:$G$2000,segéd!$I52,3), IF(segéd!$M52=0,50,segéd!$M52-1)))</f>
        <v>&gt;&gt;&gt;</v>
      </c>
      <c r="K56" s="35" t="str">
        <f ca="1">IF(segéd!$I52*segéd!$M52=0,"",MID(INDEX('App-txt'!$A$1:$G$2000,segéd!$I52,3),segéd!$M52+1,segéd!$N52-segéd!$M52-1))</f>
        <v/>
      </c>
      <c r="L56" s="32" t="str">
        <f ca="1">IF(segéd!$J52=0,"",INDEX('App-txt'!$A$1:$G$2000,segéd!$J52,2))</f>
        <v>Gárdonyi tér</v>
      </c>
      <c r="M56" s="25">
        <f ca="1">IF(segéd!$J52=0,"",INDEX('App-txt'!$A$1:$G$2000,segéd!$J52,4))</f>
        <v>0.71670138888888879</v>
      </c>
      <c r="N56" s="29" t="str">
        <f t="shared" ca="1" si="1"/>
        <v/>
      </c>
      <c r="O56" s="25" t="str">
        <f ca="1">IF(segéd!$K52=0,"",INDEX('App-txt'!$A$1:$G$2000,segéd!$K52,4))</f>
        <v/>
      </c>
      <c r="P56" s="29" t="str">
        <f t="shared" ca="1" si="11"/>
        <v/>
      </c>
      <c r="Q56" s="68"/>
    </row>
    <row r="57" spans="1:17" ht="13.2" customHeight="1" x14ac:dyDescent="0.25">
      <c r="A57" s="24" t="str">
        <f ca="1">IF(segéd!$F53&lt;&gt;segéd!$B53,A56,INDEX('App-txt'!$A$1:$G$2000,segéd!$F53-5,2))</f>
        <v>B --&gt; A</v>
      </c>
      <c r="B57" s="24" t="str">
        <f ca="1">IF(segéd!$F53&lt;&gt;segéd!$B53,"",INDEX('App-txt'!$A$1:$G$2000,segéd!$F53-4,2))</f>
        <v/>
      </c>
      <c r="C57" s="31" t="str">
        <f ca="1">IF(segéd!$F53=0,"",INDEX('App-txt'!$A$1:$G$2000,segéd!$F53,2))</f>
        <v/>
      </c>
      <c r="D57" s="26" t="str">
        <f ca="1">IF(segéd!$F53&lt;&gt;segéd!$B53,"",INDEX('App-txt'!$A$1:$G$2000,segéd!$F53-7,2))</f>
        <v/>
      </c>
      <c r="E57" s="25" t="str">
        <f ca="1">IF(segéd!$F53=0,"",INDEX('App-txt'!$A$1:$G$2000,segéd!$F53,4))</f>
        <v/>
      </c>
      <c r="F57" s="27">
        <f ca="1">IF(segéd!$G53=0,"",INDEX('App-txt'!$A$1:$G$2000,segéd!$G53,4))</f>
        <v>0.71670138888888879</v>
      </c>
      <c r="G57" s="29">
        <f t="shared" ca="1" si="9"/>
        <v>1.2268518518520066E-3</v>
      </c>
      <c r="H57" s="27" t="str">
        <f ca="1">IF(segéd!$H53=0,"",INDEX('App-txt'!$A$1:$G$2000,segéd!$H53,4))</f>
        <v/>
      </c>
      <c r="I57" s="30" t="str">
        <f t="shared" ca="1" si="10"/>
        <v/>
      </c>
      <c r="J57" s="34" t="str">
        <f ca="1">IF(segéd!$I53=0,"",LEFT(INDEX('App-txt'!$A$1:$G$2000,segéd!$I53,3), IF(segéd!$M53=0,50,segéd!$M53-1)))</f>
        <v/>
      </c>
      <c r="K57" s="35" t="str">
        <f ca="1">IF(segéd!$I53*segéd!$M53=0,"",MID(INDEX('App-txt'!$A$1:$G$2000,segéd!$I53,3),segéd!$M53+1,segéd!$N53-segéd!$M53-1))</f>
        <v/>
      </c>
      <c r="L57" s="32" t="str">
        <f ca="1">IF(segéd!$J53=0,"",INDEX('App-txt'!$A$1:$G$2000,segéd!$J53,2))</f>
        <v/>
      </c>
      <c r="M57" s="25" t="str">
        <f ca="1">IF(segéd!$J53=0,"",INDEX('App-txt'!$A$1:$G$2000,segéd!$J53,4))</f>
        <v/>
      </c>
      <c r="N57" s="29" t="str">
        <f t="shared" ca="1" si="1"/>
        <v/>
      </c>
      <c r="O57" s="25" t="str">
        <f ca="1">IF(segéd!$K53=0,"",INDEX('App-txt'!$A$1:$G$2000,segéd!$K53,4))</f>
        <v/>
      </c>
      <c r="P57" s="29" t="str">
        <f t="shared" ca="1" si="11"/>
        <v/>
      </c>
      <c r="Q57" s="68"/>
    </row>
    <row r="58" spans="1:17" ht="13.2" customHeight="1" x14ac:dyDescent="0.25">
      <c r="A58" s="24" t="str">
        <f ca="1">IF(segéd!$F54&lt;&gt;segéd!$B54,A57,INDEX('App-txt'!$A$1:$G$2000,segéd!$F54-5,2))</f>
        <v>B --&gt; A</v>
      </c>
      <c r="B58" s="24" t="str">
        <f ca="1">IF(segéd!$F54&lt;&gt;segéd!$B54,"",INDEX('App-txt'!$A$1:$G$2000,segéd!$F54-4,2))</f>
        <v/>
      </c>
      <c r="C58" s="31" t="str">
        <f ca="1">IF(segéd!$F54=0,"",INDEX('App-txt'!$A$1:$G$2000,segéd!$F54,2))</f>
        <v>XI.Bartók Béla út 17.</v>
      </c>
      <c r="D58" s="26" t="str">
        <f ca="1">IF(segéd!$F54&lt;&gt;segéd!$B54,"",INDEX('App-txt'!$A$1:$G$2000,segéd!$F54-7,2))</f>
        <v/>
      </c>
      <c r="E58" s="25">
        <f ca="1">IF(segéd!$F54=0,"",INDEX('App-txt'!$A$1:$G$2000,segéd!$F54,4))</f>
        <v>0.7179282407407408</v>
      </c>
      <c r="F58" s="27" t="str">
        <f ca="1">IF(segéd!$G54=0,"",INDEX('App-txt'!$A$1:$G$2000,segéd!$G54,4))</f>
        <v/>
      </c>
      <c r="G58" s="29" t="str">
        <f t="shared" ca="1" si="9"/>
        <v/>
      </c>
      <c r="H58" s="27" t="str">
        <f ca="1">IF(segéd!$H54=0,"",INDEX('App-txt'!$A$1:$G$2000,segéd!$H54,4))</f>
        <v/>
      </c>
      <c r="I58" s="30" t="str">
        <f t="shared" ca="1" si="10"/>
        <v/>
      </c>
      <c r="J58" s="34" t="str">
        <f ca="1">IF(segéd!$I54=0,"",LEFT(INDEX('App-txt'!$A$1:$G$2000,segéd!$I54,3), IF(segéd!$M54=0,50,segéd!$M54-1)))</f>
        <v/>
      </c>
      <c r="K58" s="35" t="str">
        <f ca="1">IF(segéd!$I54*segéd!$M54=0,"",MID(INDEX('App-txt'!$A$1:$G$2000,segéd!$I54,3),segéd!$M54+1,segéd!$N54-segéd!$M54-1))</f>
        <v/>
      </c>
      <c r="L58" s="32" t="str">
        <f ca="1">IF(segéd!$J54=0,"",INDEX('App-txt'!$A$1:$G$2000,segéd!$J54,2))</f>
        <v/>
      </c>
      <c r="M58" s="25" t="str">
        <f ca="1">IF(segéd!$J54=0,"",INDEX('App-txt'!$A$1:$G$2000,segéd!$J54,4))</f>
        <v/>
      </c>
      <c r="N58" s="29" t="str">
        <f t="shared" ca="1" si="1"/>
        <v/>
      </c>
      <c r="O58" s="25" t="str">
        <f ca="1">IF(segéd!$K54=0,"",INDEX('App-txt'!$A$1:$G$2000,segéd!$K54,4))</f>
        <v/>
      </c>
      <c r="P58" s="29" t="str">
        <f t="shared" ca="1" si="11"/>
        <v/>
      </c>
      <c r="Q58" s="68"/>
    </row>
    <row r="59" spans="1:17" ht="13.2" customHeight="1" x14ac:dyDescent="0.25">
      <c r="A59" s="24" t="str">
        <f ca="1">IF(segéd!$F55&lt;&gt;segéd!$B55,A58,INDEX('App-txt'!$A$1:$G$2000,segéd!$F55-5,2))</f>
        <v>B --&gt; A</v>
      </c>
      <c r="B59" s="24" t="str">
        <f ca="1">IF(segéd!$F55&lt;&gt;segéd!$B55,"",INDEX('App-txt'!$A$1:$G$2000,segéd!$F55-4,2))</f>
        <v/>
      </c>
      <c r="C59" s="31" t="str">
        <f ca="1">IF(segéd!$F55=0,"",INDEX('App-txt'!$A$1:$G$2000,segéd!$F55,2))</f>
        <v/>
      </c>
      <c r="D59" s="26" t="str">
        <f ca="1">IF(segéd!$F55&lt;&gt;segéd!$B55,"",INDEX('App-txt'!$A$1:$G$2000,segéd!$F55-7,2))</f>
        <v/>
      </c>
      <c r="E59" s="25" t="str">
        <f ca="1">IF(segéd!$F55=0,"",INDEX('App-txt'!$A$1:$G$2000,segéd!$F55,4))</f>
        <v/>
      </c>
      <c r="F59" s="27" t="str">
        <f ca="1">IF(segéd!$G55=0,"",INDEX('App-txt'!$A$1:$G$2000,segéd!$G55,4))</f>
        <v/>
      </c>
      <c r="G59" s="29" t="str">
        <f t="shared" ca="1" si="9"/>
        <v/>
      </c>
      <c r="H59" s="27" t="str">
        <f ca="1">IF(segéd!$H55=0,"",INDEX('App-txt'!$A$1:$G$2000,segéd!$H55,4))</f>
        <v/>
      </c>
      <c r="I59" s="30" t="str">
        <f t="shared" ca="1" si="10"/>
        <v/>
      </c>
      <c r="J59" s="34" t="str">
        <f ca="1">IF(segéd!$I55=0,"",LEFT(INDEX('App-txt'!$A$1:$G$2000,segéd!$I55,3), IF(segéd!$M55=0,50,segéd!$M55-1)))</f>
        <v/>
      </c>
      <c r="K59" s="35" t="str">
        <f ca="1">IF(segéd!$I55*segéd!$M55=0,"",MID(INDEX('App-txt'!$A$1:$G$2000,segéd!$I55,3),segéd!$M55+1,segéd!$N55-segéd!$M55-1))</f>
        <v/>
      </c>
      <c r="L59" s="32" t="str">
        <f ca="1">IF(segéd!$J55=0,"",INDEX('App-txt'!$A$1:$G$2000,segéd!$J55,2))</f>
        <v/>
      </c>
      <c r="M59" s="25" t="str">
        <f ca="1">IF(segéd!$J55=0,"",INDEX('App-txt'!$A$1:$G$2000,segéd!$J55,4))</f>
        <v/>
      </c>
      <c r="N59" s="29" t="str">
        <f t="shared" ca="1" si="1"/>
        <v/>
      </c>
      <c r="O59" s="25" t="str">
        <f ca="1">IF(segéd!$K55=0,"",INDEX('App-txt'!$A$1:$G$2000,segéd!$K55,4))</f>
        <v/>
      </c>
      <c r="P59" s="29" t="str">
        <f t="shared" ca="1" si="11"/>
        <v/>
      </c>
      <c r="Q59" s="68"/>
    </row>
    <row r="60" spans="1:17" ht="13.2" customHeight="1" x14ac:dyDescent="0.25">
      <c r="A60" s="24" t="str">
        <f ca="1">IF(segéd!$F56&lt;&gt;segéd!$B56,A59,INDEX('App-txt'!$A$1:$G$2000,segéd!$F56-5,2))</f>
        <v>B --&gt; A</v>
      </c>
      <c r="B60" s="24" t="str">
        <f ca="1">IF(segéd!$F56&lt;&gt;segéd!$B56,"",INDEX('App-txt'!$A$1:$G$2000,segéd!$F56-4,2))</f>
        <v/>
      </c>
      <c r="C60" s="31" t="str">
        <f ca="1">IF(segéd!$F56=0,"",INDEX('App-txt'!$A$1:$G$2000,segéd!$F56,2))</f>
        <v/>
      </c>
      <c r="D60" s="26" t="str">
        <f ca="1">IF(segéd!$F56&lt;&gt;segéd!$B56,"",INDEX('App-txt'!$A$1:$G$2000,segéd!$F56-7,2))</f>
        <v/>
      </c>
      <c r="E60" s="25" t="str">
        <f ca="1">IF(segéd!$F56=0,"",INDEX('App-txt'!$A$1:$G$2000,segéd!$F56,4))</f>
        <v/>
      </c>
      <c r="F60" s="27" t="str">
        <f ca="1">IF(segéd!$G56=0,"",INDEX('App-txt'!$A$1:$G$2000,segéd!$G56,4))</f>
        <v/>
      </c>
      <c r="G60" s="29" t="str">
        <f t="shared" ca="1" si="9"/>
        <v/>
      </c>
      <c r="H60" s="27" t="str">
        <f ca="1">IF(segéd!$H56=0,"",INDEX('App-txt'!$A$1:$G$2000,segéd!$H56,4))</f>
        <v/>
      </c>
      <c r="I60" s="30" t="str">
        <f t="shared" ca="1" si="10"/>
        <v/>
      </c>
      <c r="J60" s="34" t="str">
        <f ca="1">IF(segéd!$I56=0,"",LEFT(INDEX('App-txt'!$A$1:$G$2000,segéd!$I56,3), IF(segéd!$M56=0,50,segéd!$M56-1)))</f>
        <v/>
      </c>
      <c r="K60" s="35" t="str">
        <f ca="1">IF(segéd!$I56*segéd!$M56=0,"",MID(INDEX('App-txt'!$A$1:$G$2000,segéd!$I56,3),segéd!$M56+1,segéd!$N56-segéd!$M56-1))</f>
        <v/>
      </c>
      <c r="L60" s="32" t="str">
        <f ca="1">IF(segéd!$J56=0,"",INDEX('App-txt'!$A$1:$G$2000,segéd!$J56,2))</f>
        <v/>
      </c>
      <c r="M60" s="25" t="str">
        <f ca="1">IF(segéd!$J56=0,"",INDEX('App-txt'!$A$1:$G$2000,segéd!$J56,4))</f>
        <v/>
      </c>
      <c r="N60" s="29" t="str">
        <f t="shared" ca="1" si="1"/>
        <v/>
      </c>
      <c r="O60" s="25" t="str">
        <f ca="1">IF(segéd!$K56=0,"",INDEX('App-txt'!$A$1:$G$2000,segéd!$K56,4))</f>
        <v/>
      </c>
      <c r="P60" s="29" t="str">
        <f t="shared" ca="1" si="11"/>
        <v/>
      </c>
      <c r="Q60" s="68"/>
    </row>
    <row r="61" spans="1:17" ht="13.2" customHeight="1" x14ac:dyDescent="0.25">
      <c r="A61" s="24" t="str">
        <f ca="1">IF(segéd!$F57&lt;&gt;segéd!$B57,A60,INDEX('App-txt'!$A$1:$G$2000,segéd!$F57-5,2))</f>
        <v>B --&gt; A</v>
      </c>
      <c r="B61" s="24" t="str">
        <f ca="1">IF(segéd!$F57&lt;&gt;segéd!$B57,"",INDEX('App-txt'!$A$1:$G$2000,segéd!$F57-4,2))</f>
        <v/>
      </c>
      <c r="C61" s="31" t="str">
        <f ca="1">IF(segéd!$F57=0,"",INDEX('App-txt'!$A$1:$G$2000,segéd!$F57,2))</f>
        <v/>
      </c>
      <c r="D61" s="26" t="str">
        <f ca="1">IF(segéd!$F57&lt;&gt;segéd!$B57,"",INDEX('App-txt'!$A$1:$G$2000,segéd!$F57-7,2))</f>
        <v/>
      </c>
      <c r="E61" s="25" t="str">
        <f ca="1">IF(segéd!$F57=0,"",INDEX('App-txt'!$A$1:$G$2000,segéd!$F57,4))</f>
        <v/>
      </c>
      <c r="F61" s="27" t="str">
        <f ca="1">IF(segéd!$G57=0,"",INDEX('App-txt'!$A$1:$G$2000,segéd!$G57,4))</f>
        <v/>
      </c>
      <c r="G61" s="29" t="str">
        <f t="shared" ca="1" si="9"/>
        <v/>
      </c>
      <c r="H61" s="27" t="str">
        <f ca="1">IF(segéd!$H57=0,"",INDEX('App-txt'!$A$1:$G$2000,segéd!$H57,4))</f>
        <v/>
      </c>
      <c r="I61" s="30" t="str">
        <f t="shared" ca="1" si="10"/>
        <v/>
      </c>
      <c r="J61" s="34" t="str">
        <f ca="1">IF(segéd!$I57=0,"",LEFT(INDEX('App-txt'!$A$1:$G$2000,segéd!$I57,3), IF(segéd!$M57=0,50,segéd!$M57-1)))</f>
        <v/>
      </c>
      <c r="K61" s="35" t="str">
        <f ca="1">IF(segéd!$I57*segéd!$M57=0,"",MID(INDEX('App-txt'!$A$1:$G$2000,segéd!$I57,3),segéd!$M57+1,segéd!$N57-segéd!$M57-1))</f>
        <v/>
      </c>
      <c r="L61" s="32" t="str">
        <f ca="1">IF(segéd!$J57=0,"",INDEX('App-txt'!$A$1:$G$2000,segéd!$J57,2))</f>
        <v/>
      </c>
      <c r="M61" s="25" t="str">
        <f ca="1">IF(segéd!$J57=0,"",INDEX('App-txt'!$A$1:$G$2000,segéd!$J57,4))</f>
        <v/>
      </c>
      <c r="N61" s="29" t="str">
        <f t="shared" ca="1" si="1"/>
        <v/>
      </c>
      <c r="O61" s="25" t="str">
        <f ca="1">IF(segéd!$K57=0,"",INDEX('App-txt'!$A$1:$G$2000,segéd!$K57,4))</f>
        <v/>
      </c>
      <c r="P61" s="29" t="str">
        <f t="shared" ca="1" si="11"/>
        <v/>
      </c>
      <c r="Q61" s="68"/>
    </row>
    <row r="62" spans="1:17" ht="13.2" customHeight="1" x14ac:dyDescent="0.25">
      <c r="A62" s="24" t="str">
        <f ca="1">IF(segéd!$F58&lt;&gt;segéd!$B58,A61,INDEX('App-txt'!$A$1:$G$2000,segéd!$F58-5,2))</f>
        <v>B --&gt; A</v>
      </c>
      <c r="B62" s="24" t="str">
        <f ca="1">IF(segéd!$F58&lt;&gt;segéd!$B58,"",INDEX('App-txt'!$A$1:$G$2000,segéd!$F58-4,2))</f>
        <v/>
      </c>
      <c r="C62" s="31" t="str">
        <f ca="1">IF(segéd!$F58=0,"",INDEX('App-txt'!$A$1:$G$2000,segéd!$F58,2))</f>
        <v/>
      </c>
      <c r="D62" s="26" t="str">
        <f ca="1">IF(segéd!$F58&lt;&gt;segéd!$B58,"",INDEX('App-txt'!$A$1:$G$2000,segéd!$F58-7,2))</f>
        <v/>
      </c>
      <c r="E62" s="25" t="str">
        <f ca="1">IF(segéd!$F58=0,"",INDEX('App-txt'!$A$1:$G$2000,segéd!$F58,4))</f>
        <v/>
      </c>
      <c r="F62" s="27" t="str">
        <f ca="1">IF(segéd!$G58=0,"",INDEX('App-txt'!$A$1:$G$2000,segéd!$G58,4))</f>
        <v/>
      </c>
      <c r="G62" s="29" t="str">
        <f t="shared" ca="1" si="9"/>
        <v/>
      </c>
      <c r="H62" s="27" t="str">
        <f ca="1">IF(segéd!$H58=0,"",INDEX('App-txt'!$A$1:$G$2000,segéd!$H58,4))</f>
        <v/>
      </c>
      <c r="I62" s="30" t="str">
        <f t="shared" ca="1" si="10"/>
        <v/>
      </c>
      <c r="J62" s="34" t="str">
        <f ca="1">IF(segéd!$I58=0,"",LEFT(INDEX('App-txt'!$A$1:$G$2000,segéd!$I58,3), IF(segéd!$M58=0,50,segéd!$M58-1)))</f>
        <v/>
      </c>
      <c r="K62" s="35" t="str">
        <f ca="1">IF(segéd!$I58*segéd!$M58=0,"",MID(INDEX('App-txt'!$A$1:$G$2000,segéd!$I58,3),segéd!$M58+1,segéd!$N58-segéd!$M58-1))</f>
        <v/>
      </c>
      <c r="L62" s="32" t="str">
        <f ca="1">IF(segéd!$J58=0,"",INDEX('App-txt'!$A$1:$G$2000,segéd!$J58,2))</f>
        <v/>
      </c>
      <c r="M62" s="25" t="str">
        <f ca="1">IF(segéd!$J58=0,"",INDEX('App-txt'!$A$1:$G$2000,segéd!$J58,4))</f>
        <v/>
      </c>
      <c r="N62" s="29" t="str">
        <f t="shared" ca="1" si="1"/>
        <v/>
      </c>
      <c r="O62" s="25" t="str">
        <f ca="1">IF(segéd!$K58=0,"",INDEX('App-txt'!$A$1:$G$2000,segéd!$K58,4))</f>
        <v/>
      </c>
      <c r="P62" s="29" t="str">
        <f t="shared" ca="1" si="11"/>
        <v/>
      </c>
      <c r="Q62" s="68"/>
    </row>
    <row r="63" spans="1:17" ht="13.2" customHeight="1" x14ac:dyDescent="0.25">
      <c r="A63" s="24" t="str">
        <f ca="1">IF(segéd!$F59&lt;&gt;segéd!$B59,A62,INDEX('App-txt'!$A$1:$G$2000,segéd!$F59-5,2))</f>
        <v>B --&gt; A</v>
      </c>
      <c r="B63" s="24" t="str">
        <f ca="1">IF(segéd!$F59&lt;&gt;segéd!$B59,"",INDEX('App-txt'!$A$1:$G$2000,segéd!$F59-4,2))</f>
        <v/>
      </c>
      <c r="C63" s="31" t="str">
        <f ca="1">IF(segéd!$F59=0,"",INDEX('App-txt'!$A$1:$G$2000,segéd!$F59,2))</f>
        <v/>
      </c>
      <c r="D63" s="26" t="str">
        <f ca="1">IF(segéd!$F59&lt;&gt;segéd!$B59,"",INDEX('App-txt'!$A$1:$G$2000,segéd!$F59-7,2))</f>
        <v/>
      </c>
      <c r="E63" s="25" t="str">
        <f ca="1">IF(segéd!$F59=0,"",INDEX('App-txt'!$A$1:$G$2000,segéd!$F59,4))</f>
        <v/>
      </c>
      <c r="F63" s="27" t="str">
        <f ca="1">IF(segéd!$G59=0,"",INDEX('App-txt'!$A$1:$G$2000,segéd!$G59,4))</f>
        <v/>
      </c>
      <c r="G63" s="29" t="str">
        <f t="shared" ca="1" si="9"/>
        <v/>
      </c>
      <c r="H63" s="27" t="str">
        <f ca="1">IF(segéd!$H59=0,"",INDEX('App-txt'!$A$1:$G$2000,segéd!$H59,4))</f>
        <v/>
      </c>
      <c r="I63" s="30" t="str">
        <f t="shared" ca="1" si="10"/>
        <v/>
      </c>
      <c r="J63" s="34" t="str">
        <f ca="1">IF(segéd!$I59=0,"",LEFT(INDEX('App-txt'!$A$1:$G$2000,segéd!$I59,3), IF(segéd!$M59=0,50,segéd!$M59-1)))</f>
        <v/>
      </c>
      <c r="K63" s="35" t="str">
        <f ca="1">IF(segéd!$I59*segéd!$M59=0,"",MID(INDEX('App-txt'!$A$1:$G$2000,segéd!$I59,3),segéd!$M59+1,segéd!$N59-segéd!$M59-1))</f>
        <v/>
      </c>
      <c r="L63" s="32" t="str">
        <f ca="1">IF(segéd!$J59=0,"",INDEX('App-txt'!$A$1:$G$2000,segéd!$J59,2))</f>
        <v/>
      </c>
      <c r="M63" s="25" t="str">
        <f ca="1">IF(segéd!$J59=0,"",INDEX('App-txt'!$A$1:$G$2000,segéd!$J59,4))</f>
        <v/>
      </c>
      <c r="N63" s="29" t="str">
        <f t="shared" ca="1" si="1"/>
        <v/>
      </c>
      <c r="O63" s="25" t="str">
        <f ca="1">IF(segéd!$K59=0,"",INDEX('App-txt'!$A$1:$G$2000,segéd!$K59,4))</f>
        <v/>
      </c>
      <c r="P63" s="29" t="str">
        <f t="shared" ca="1" si="11"/>
        <v/>
      </c>
      <c r="Q63" s="68"/>
    </row>
    <row r="64" spans="1:17" ht="13.2" customHeight="1" x14ac:dyDescent="0.25">
      <c r="A64" s="24" t="str">
        <f ca="1">IF(segéd!$F60&lt;&gt;segéd!$B60,A63,INDEX('App-txt'!$A$1:$G$2000,segéd!$F60-5,2))</f>
        <v>B --&gt; A</v>
      </c>
      <c r="B64" s="24" t="str">
        <f ca="1">IF(segéd!$F60&lt;&gt;segéd!$B60,"",INDEX('App-txt'!$A$1:$G$2000,segéd!$F60-4,2))</f>
        <v/>
      </c>
      <c r="C64" s="31" t="str">
        <f ca="1">IF(segéd!$F60=0,"",INDEX('App-txt'!$A$1:$G$2000,segéd!$F60,2))</f>
        <v/>
      </c>
      <c r="D64" s="26" t="str">
        <f ca="1">IF(segéd!$F60&lt;&gt;segéd!$B60,"",INDEX('App-txt'!$A$1:$G$2000,segéd!$F60-7,2))</f>
        <v/>
      </c>
      <c r="E64" s="25" t="str">
        <f ca="1">IF(segéd!$F60=0,"",INDEX('App-txt'!$A$1:$G$2000,segéd!$F60,4))</f>
        <v/>
      </c>
      <c r="F64" s="27" t="str">
        <f ca="1">IF(segéd!$G60=0,"",INDEX('App-txt'!$A$1:$G$2000,segéd!$G60,4))</f>
        <v/>
      </c>
      <c r="G64" s="29" t="str">
        <f t="shared" ca="1" si="9"/>
        <v/>
      </c>
      <c r="H64" s="27" t="str">
        <f ca="1">IF(segéd!$H60=0,"",INDEX('App-txt'!$A$1:$G$2000,segéd!$H60,4))</f>
        <v/>
      </c>
      <c r="I64" s="30" t="str">
        <f t="shared" ca="1" si="10"/>
        <v/>
      </c>
      <c r="J64" s="34" t="str">
        <f ca="1">IF(segéd!$I60=0,"",LEFT(INDEX('App-txt'!$A$1:$G$2000,segéd!$I60,3), IF(segéd!$M60=0,50,segéd!$M60-1)))</f>
        <v/>
      </c>
      <c r="K64" s="35" t="str">
        <f ca="1">IF(segéd!$I60*segéd!$M60=0,"",MID(INDEX('App-txt'!$A$1:$G$2000,segéd!$I60,3),segéd!$M60+1,segéd!$N60-segéd!$M60-1))</f>
        <v/>
      </c>
      <c r="L64" s="32" t="str">
        <f ca="1">IF(segéd!$J60=0,"",INDEX('App-txt'!$A$1:$G$2000,segéd!$J60,2))</f>
        <v/>
      </c>
      <c r="M64" s="25" t="str">
        <f ca="1">IF(segéd!$J60=0,"",INDEX('App-txt'!$A$1:$G$2000,segéd!$J60,4))</f>
        <v/>
      </c>
      <c r="N64" s="29" t="str">
        <f t="shared" ca="1" si="1"/>
        <v/>
      </c>
      <c r="O64" s="25" t="str">
        <f ca="1">IF(segéd!$K60=0,"",INDEX('App-txt'!$A$1:$G$2000,segéd!$K60,4))</f>
        <v/>
      </c>
      <c r="P64" s="29" t="str">
        <f t="shared" ca="1" si="11"/>
        <v/>
      </c>
      <c r="Q64" s="68"/>
    </row>
    <row r="65" spans="1:17" ht="13.2" customHeight="1" x14ac:dyDescent="0.25">
      <c r="A65" s="24" t="str">
        <f ca="1">IF(segéd!$F61&lt;&gt;segéd!$B61,A64,INDEX('App-txt'!$A$1:$G$2000,segéd!$F61-5,2))</f>
        <v>B --&gt; A</v>
      </c>
      <c r="B65" s="24" t="str">
        <f ca="1">IF(segéd!$F61&lt;&gt;segéd!$B61,"",INDEX('App-txt'!$A$1:$G$2000,segéd!$F61-4,2))</f>
        <v/>
      </c>
      <c r="C65" s="31" t="str">
        <f ca="1">IF(segéd!$F61=0,"",INDEX('App-txt'!$A$1:$G$2000,segéd!$F61,2))</f>
        <v/>
      </c>
      <c r="D65" s="26" t="str">
        <f ca="1">IF(segéd!$F61&lt;&gt;segéd!$B61,"",INDEX('App-txt'!$A$1:$G$2000,segéd!$F61-7,2))</f>
        <v/>
      </c>
      <c r="E65" s="25" t="str">
        <f ca="1">IF(segéd!$F61=0,"",INDEX('App-txt'!$A$1:$G$2000,segéd!$F61,4))</f>
        <v/>
      </c>
      <c r="F65" s="27" t="str">
        <f ca="1">IF(segéd!$G61=0,"",INDEX('App-txt'!$A$1:$G$2000,segéd!$G61,4))</f>
        <v/>
      </c>
      <c r="G65" s="29" t="str">
        <f t="shared" ca="1" si="9"/>
        <v/>
      </c>
      <c r="H65" s="27" t="str">
        <f ca="1">IF(segéd!$H61=0,"",INDEX('App-txt'!$A$1:$G$2000,segéd!$H61,4))</f>
        <v/>
      </c>
      <c r="I65" s="30" t="str">
        <f t="shared" ca="1" si="10"/>
        <v/>
      </c>
      <c r="J65" s="34" t="str">
        <f ca="1">IF(segéd!$I61=0,"",LEFT(INDEX('App-txt'!$A$1:$G$2000,segéd!$I61,3), IF(segéd!$M61=0,50,segéd!$M61-1)))</f>
        <v/>
      </c>
      <c r="K65" s="35" t="str">
        <f ca="1">IF(segéd!$I61*segéd!$M61=0,"",MID(INDEX('App-txt'!$A$1:$G$2000,segéd!$I61,3),segéd!$M61+1,segéd!$N61-segéd!$M61-1))</f>
        <v/>
      </c>
      <c r="L65" s="32" t="str">
        <f ca="1">IF(segéd!$J61=0,"",INDEX('App-txt'!$A$1:$G$2000,segéd!$J61,2))</f>
        <v/>
      </c>
      <c r="M65" s="25" t="str">
        <f ca="1">IF(segéd!$J61=0,"",INDEX('App-txt'!$A$1:$G$2000,segéd!$J61,4))</f>
        <v/>
      </c>
      <c r="N65" s="29" t="str">
        <f t="shared" ca="1" si="1"/>
        <v/>
      </c>
      <c r="O65" s="25" t="str">
        <f ca="1">IF(segéd!$K61=0,"",INDEX('App-txt'!$A$1:$G$2000,segéd!$K61,4))</f>
        <v/>
      </c>
      <c r="P65" s="29" t="str">
        <f t="shared" ca="1" si="11"/>
        <v/>
      </c>
      <c r="Q65" s="68"/>
    </row>
    <row r="66" spans="1:17" ht="13.2" customHeight="1" x14ac:dyDescent="0.25">
      <c r="A66" s="24" t="str">
        <f ca="1">IF(segéd!$F62&lt;&gt;segéd!$B62,A65,INDEX('App-txt'!$A$1:$G$2000,segéd!$F62-5,2))</f>
        <v>B --&gt; A</v>
      </c>
      <c r="B66" s="24" t="str">
        <f ca="1">IF(segéd!$F62&lt;&gt;segéd!$B62,"",INDEX('App-txt'!$A$1:$G$2000,segéd!$F62-4,2))</f>
        <v/>
      </c>
      <c r="C66" s="31" t="str">
        <f ca="1">IF(segéd!$F62=0,"",INDEX('App-txt'!$A$1:$G$2000,segéd!$F62,2))</f>
        <v/>
      </c>
      <c r="D66" s="26" t="str">
        <f ca="1">IF(segéd!$F62&lt;&gt;segéd!$B62,"",INDEX('App-txt'!$A$1:$G$2000,segéd!$F62-7,2))</f>
        <v/>
      </c>
      <c r="E66" s="25" t="str">
        <f ca="1">IF(segéd!$F62=0,"",INDEX('App-txt'!$A$1:$G$2000,segéd!$F62,4))</f>
        <v/>
      </c>
      <c r="F66" s="27" t="str">
        <f ca="1">IF(segéd!$G62=0,"",INDEX('App-txt'!$A$1:$G$2000,segéd!$G62,4))</f>
        <v/>
      </c>
      <c r="G66" s="29" t="str">
        <f t="shared" ca="1" si="9"/>
        <v/>
      </c>
      <c r="H66" s="27" t="str">
        <f ca="1">IF(segéd!$H62=0,"",INDEX('App-txt'!$A$1:$G$2000,segéd!$H62,4))</f>
        <v/>
      </c>
      <c r="I66" s="30" t="str">
        <f t="shared" ca="1" si="10"/>
        <v/>
      </c>
      <c r="J66" s="34" t="str">
        <f ca="1">IF(segéd!$I62=0,"",LEFT(INDEX('App-txt'!$A$1:$G$2000,segéd!$I62,3), IF(segéd!$M62=0,50,segéd!$M62-1)))</f>
        <v/>
      </c>
      <c r="K66" s="35" t="str">
        <f ca="1">IF(segéd!$I62*segéd!$M62=0,"",MID(INDEX('App-txt'!$A$1:$G$2000,segéd!$I62,3),segéd!$M62+1,segéd!$N62-segéd!$M62-1))</f>
        <v/>
      </c>
      <c r="L66" s="32" t="str">
        <f ca="1">IF(segéd!$J62=0,"",INDEX('App-txt'!$A$1:$G$2000,segéd!$J62,2))</f>
        <v/>
      </c>
      <c r="M66" s="25" t="str">
        <f ca="1">IF(segéd!$J62=0,"",INDEX('App-txt'!$A$1:$G$2000,segéd!$J62,4))</f>
        <v/>
      </c>
      <c r="N66" s="29" t="str">
        <f t="shared" ca="1" si="1"/>
        <v/>
      </c>
      <c r="O66" s="25" t="str">
        <f ca="1">IF(segéd!$K62=0,"",INDEX('App-txt'!$A$1:$G$2000,segéd!$K62,4))</f>
        <v/>
      </c>
      <c r="P66" s="29" t="str">
        <f t="shared" ca="1" si="11"/>
        <v/>
      </c>
      <c r="Q66" s="68"/>
    </row>
    <row r="67" spans="1:17" ht="13.2" customHeight="1" x14ac:dyDescent="0.25">
      <c r="A67" s="24" t="str">
        <f ca="1">IF(segéd!$F63&lt;&gt;segéd!$B63,A66,INDEX('App-txt'!$A$1:$G$2000,segéd!$F63-5,2))</f>
        <v>B --&gt; A</v>
      </c>
      <c r="B67" s="24" t="str">
        <f ca="1">IF(segéd!$F63&lt;&gt;segéd!$B63,"",INDEX('App-txt'!$A$1:$G$2000,segéd!$F63-4,2))</f>
        <v/>
      </c>
      <c r="C67" s="31" t="str">
        <f ca="1">IF(segéd!$F63=0,"",INDEX('App-txt'!$A$1:$G$2000,segéd!$F63,2))</f>
        <v/>
      </c>
      <c r="D67" s="26" t="str">
        <f ca="1">IF(segéd!$F63&lt;&gt;segéd!$B63,"",INDEX('App-txt'!$A$1:$G$2000,segéd!$F63-7,2))</f>
        <v/>
      </c>
      <c r="E67" s="25" t="str">
        <f ca="1">IF(segéd!$F63=0,"",INDEX('App-txt'!$A$1:$G$2000,segéd!$F63,4))</f>
        <v/>
      </c>
      <c r="F67" s="27" t="str">
        <f ca="1">IF(segéd!$G63=0,"",INDEX('App-txt'!$A$1:$G$2000,segéd!$G63,4))</f>
        <v/>
      </c>
      <c r="G67" s="29" t="str">
        <f t="shared" ca="1" si="9"/>
        <v/>
      </c>
      <c r="H67" s="27" t="str">
        <f ca="1">IF(segéd!$H63=0,"",INDEX('App-txt'!$A$1:$G$2000,segéd!$H63,4))</f>
        <v/>
      </c>
      <c r="I67" s="30" t="str">
        <f t="shared" ca="1" si="10"/>
        <v/>
      </c>
      <c r="J67" s="34" t="str">
        <f ca="1">IF(segéd!$I63=0,"",LEFT(INDEX('App-txt'!$A$1:$G$2000,segéd!$I63,3), IF(segéd!$M63=0,50,segéd!$M63-1)))</f>
        <v/>
      </c>
      <c r="K67" s="35" t="str">
        <f ca="1">IF(segéd!$I63*segéd!$M63=0,"",MID(INDEX('App-txt'!$A$1:$G$2000,segéd!$I63,3),segéd!$M63+1,segéd!$N63-segéd!$M63-1))</f>
        <v/>
      </c>
      <c r="L67" s="32" t="str">
        <f ca="1">IF(segéd!$J63=0,"",INDEX('App-txt'!$A$1:$G$2000,segéd!$J63,2))</f>
        <v/>
      </c>
      <c r="M67" s="25" t="str">
        <f ca="1">IF(segéd!$J63=0,"",INDEX('App-txt'!$A$1:$G$2000,segéd!$J63,4))</f>
        <v/>
      </c>
      <c r="N67" s="29" t="str">
        <f t="shared" ca="1" si="1"/>
        <v/>
      </c>
      <c r="O67" s="25" t="str">
        <f ca="1">IF(segéd!$K63=0,"",INDEX('App-txt'!$A$1:$G$2000,segéd!$K63,4))</f>
        <v/>
      </c>
      <c r="P67" s="29" t="str">
        <f t="shared" ca="1" si="11"/>
        <v/>
      </c>
      <c r="Q67" s="68"/>
    </row>
    <row r="68" spans="1:17" ht="13.2" customHeight="1" x14ac:dyDescent="0.25">
      <c r="A68" s="24" t="str">
        <f ca="1">IF(segéd!$F64&lt;&gt;segéd!$B64,A67,INDEX('App-txt'!$A$1:$G$2000,segéd!$F64-5,2))</f>
        <v>B --&gt; A</v>
      </c>
      <c r="B68" s="24" t="str">
        <f ca="1">IF(segéd!$F64&lt;&gt;segéd!$B64,"",INDEX('App-txt'!$A$1:$G$2000,segéd!$F64-4,2))</f>
        <v/>
      </c>
      <c r="C68" s="31" t="str">
        <f ca="1">IF(segéd!$F64=0,"",INDEX('App-txt'!$A$1:$G$2000,segéd!$F64,2))</f>
        <v/>
      </c>
      <c r="D68" s="26" t="str">
        <f ca="1">IF(segéd!$F64&lt;&gt;segéd!$B64,"",INDEX('App-txt'!$A$1:$G$2000,segéd!$F64-7,2))</f>
        <v/>
      </c>
      <c r="E68" s="25" t="str">
        <f ca="1">IF(segéd!$F64=0,"",INDEX('App-txt'!$A$1:$G$2000,segéd!$F64,4))</f>
        <v/>
      </c>
      <c r="F68" s="27" t="str">
        <f ca="1">IF(segéd!$G64=0,"",INDEX('App-txt'!$A$1:$G$2000,segéd!$G64,4))</f>
        <v/>
      </c>
      <c r="G68" s="29" t="str">
        <f t="shared" ca="1" si="9"/>
        <v/>
      </c>
      <c r="H68" s="27" t="str">
        <f ca="1">IF(segéd!$H64=0,"",INDEX('App-txt'!$A$1:$G$2000,segéd!$H64,4))</f>
        <v/>
      </c>
      <c r="I68" s="30" t="str">
        <f t="shared" ca="1" si="10"/>
        <v/>
      </c>
      <c r="J68" s="34" t="str">
        <f ca="1">IF(segéd!$I64=0,"",LEFT(INDEX('App-txt'!$A$1:$G$2000,segéd!$I64,3), IF(segéd!$M64=0,50,segéd!$M64-1)))</f>
        <v/>
      </c>
      <c r="K68" s="35" t="str">
        <f ca="1">IF(segéd!$I64*segéd!$M64=0,"",MID(INDEX('App-txt'!$A$1:$G$2000,segéd!$I64,3),segéd!$M64+1,segéd!$N64-segéd!$M64-1))</f>
        <v/>
      </c>
      <c r="L68" s="32" t="str">
        <f ca="1">IF(segéd!$J64=0,"",INDEX('App-txt'!$A$1:$G$2000,segéd!$J64,2))</f>
        <v/>
      </c>
      <c r="M68" s="25" t="str">
        <f ca="1">IF(segéd!$J64=0,"",INDEX('App-txt'!$A$1:$G$2000,segéd!$J64,4))</f>
        <v/>
      </c>
      <c r="N68" s="29" t="str">
        <f t="shared" ca="1" si="1"/>
        <v/>
      </c>
      <c r="O68" s="25" t="str">
        <f ca="1">IF(segéd!$K64=0,"",INDEX('App-txt'!$A$1:$G$2000,segéd!$K64,4))</f>
        <v/>
      </c>
      <c r="P68" s="29" t="str">
        <f t="shared" ca="1" si="11"/>
        <v/>
      </c>
      <c r="Q68" s="68"/>
    </row>
    <row r="69" spans="1:17" ht="13.2" customHeight="1" x14ac:dyDescent="0.25">
      <c r="A69" s="24" t="str">
        <f ca="1">IF(segéd!$F65&lt;&gt;segéd!$B65,A68,INDEX('App-txt'!$A$1:$G$2000,segéd!$F65-5,2))</f>
        <v>B --&gt; A</v>
      </c>
      <c r="B69" s="24" t="str">
        <f ca="1">IF(segéd!$F65&lt;&gt;segéd!$B65,"",INDEX('App-txt'!$A$1:$G$2000,segéd!$F65-4,2))</f>
        <v/>
      </c>
      <c r="C69" s="31" t="str">
        <f ca="1">IF(segéd!$F65=0,"",INDEX('App-txt'!$A$1:$G$2000,segéd!$F65,2))</f>
        <v/>
      </c>
      <c r="D69" s="26" t="str">
        <f ca="1">IF(segéd!$F65&lt;&gt;segéd!$B65,"",INDEX('App-txt'!$A$1:$G$2000,segéd!$F65-7,2))</f>
        <v/>
      </c>
      <c r="E69" s="25" t="str">
        <f ca="1">IF(segéd!$F65=0,"",INDEX('App-txt'!$A$1:$G$2000,segéd!$F65,4))</f>
        <v/>
      </c>
      <c r="F69" s="27" t="str">
        <f ca="1">IF(segéd!$G65=0,"",INDEX('App-txt'!$A$1:$G$2000,segéd!$G65,4))</f>
        <v/>
      </c>
      <c r="G69" s="29" t="str">
        <f t="shared" ca="1" si="9"/>
        <v/>
      </c>
      <c r="H69" s="27" t="str">
        <f ca="1">IF(segéd!$H65=0,"",INDEX('App-txt'!$A$1:$G$2000,segéd!$H65,4))</f>
        <v/>
      </c>
      <c r="I69" s="30" t="str">
        <f t="shared" ca="1" si="10"/>
        <v/>
      </c>
      <c r="J69" s="34" t="str">
        <f ca="1">IF(segéd!$I65=0,"",LEFT(INDEX('App-txt'!$A$1:$G$2000,segéd!$I65,3), IF(segéd!$M65=0,50,segéd!$M65-1)))</f>
        <v/>
      </c>
      <c r="K69" s="35" t="str">
        <f ca="1">IF(segéd!$I65*segéd!$M65=0,"",MID(INDEX('App-txt'!$A$1:$G$2000,segéd!$I65,3),segéd!$M65+1,segéd!$N65-segéd!$M65-1))</f>
        <v/>
      </c>
      <c r="L69" s="32" t="str">
        <f ca="1">IF(segéd!$J65=0,"",INDEX('App-txt'!$A$1:$G$2000,segéd!$J65,2))</f>
        <v/>
      </c>
      <c r="M69" s="25" t="str">
        <f ca="1">IF(segéd!$J65=0,"",INDEX('App-txt'!$A$1:$G$2000,segéd!$J65,4))</f>
        <v/>
      </c>
      <c r="N69" s="29" t="str">
        <f t="shared" ca="1" si="1"/>
        <v/>
      </c>
      <c r="O69" s="25" t="str">
        <f ca="1">IF(segéd!$K65=0,"",INDEX('App-txt'!$A$1:$G$2000,segéd!$K65,4))</f>
        <v/>
      </c>
      <c r="P69" s="29" t="str">
        <f t="shared" ca="1" si="11"/>
        <v/>
      </c>
      <c r="Q69" s="68"/>
    </row>
    <row r="70" spans="1:17" ht="13.2" customHeight="1" x14ac:dyDescent="0.25">
      <c r="A70" s="24" t="str">
        <f ca="1">IF(segéd!$F66&lt;&gt;segéd!$B66,A69,INDEX('App-txt'!$A$1:$G$2000,segéd!$F66-5,2))</f>
        <v>B --&gt; A</v>
      </c>
      <c r="B70" s="24" t="str">
        <f ca="1">IF(segéd!$F66&lt;&gt;segéd!$B66,"",INDEX('App-txt'!$A$1:$G$2000,segéd!$F66-4,2))</f>
        <v/>
      </c>
      <c r="C70" s="31" t="str">
        <f ca="1">IF(segéd!$F66=0,"",INDEX('App-txt'!$A$1:$G$2000,segéd!$F66,2))</f>
        <v/>
      </c>
      <c r="D70" s="26" t="str">
        <f ca="1">IF(segéd!$F66&lt;&gt;segéd!$B66,"",INDEX('App-txt'!$A$1:$G$2000,segéd!$F66-7,2))</f>
        <v/>
      </c>
      <c r="E70" s="25" t="str">
        <f ca="1">IF(segéd!$F66=0,"",INDEX('App-txt'!$A$1:$G$2000,segéd!$F66,4))</f>
        <v/>
      </c>
      <c r="F70" s="27" t="str">
        <f ca="1">IF(segéd!$G66=0,"",INDEX('App-txt'!$A$1:$G$2000,segéd!$G66,4))</f>
        <v/>
      </c>
      <c r="G70" s="29" t="str">
        <f t="shared" ca="1" si="9"/>
        <v/>
      </c>
      <c r="H70" s="27" t="str">
        <f ca="1">IF(segéd!$H66=0,"",INDEX('App-txt'!$A$1:$G$2000,segéd!$H66,4))</f>
        <v/>
      </c>
      <c r="I70" s="30" t="str">
        <f t="shared" ca="1" si="10"/>
        <v/>
      </c>
      <c r="J70" s="34" t="str">
        <f ca="1">IF(segéd!$I66=0,"",LEFT(INDEX('App-txt'!$A$1:$G$2000,segéd!$I66,3), IF(segéd!$M66=0,50,segéd!$M66-1)))</f>
        <v/>
      </c>
      <c r="K70" s="35" t="str">
        <f ca="1">IF(segéd!$I66*segéd!$M66=0,"",MID(INDEX('App-txt'!$A$1:$G$2000,segéd!$I66,3),segéd!$M66+1,segéd!$N66-segéd!$M66-1))</f>
        <v/>
      </c>
      <c r="L70" s="32" t="str">
        <f ca="1">IF(segéd!$J66=0,"",INDEX('App-txt'!$A$1:$G$2000,segéd!$J66,2))</f>
        <v/>
      </c>
      <c r="M70" s="25" t="str">
        <f ca="1">IF(segéd!$J66=0,"",INDEX('App-txt'!$A$1:$G$2000,segéd!$J66,4))</f>
        <v/>
      </c>
      <c r="N70" s="29" t="str">
        <f t="shared" ca="1" si="1"/>
        <v/>
      </c>
      <c r="O70" s="25" t="str">
        <f ca="1">IF(segéd!$K66=0,"",INDEX('App-txt'!$A$1:$G$2000,segéd!$K66,4))</f>
        <v/>
      </c>
      <c r="P70" s="29" t="str">
        <f t="shared" ca="1" si="11"/>
        <v/>
      </c>
      <c r="Q70" s="68"/>
    </row>
    <row r="71" spans="1:17" ht="13.2" customHeight="1" x14ac:dyDescent="0.25">
      <c r="A71" s="24" t="str">
        <f ca="1">IF(segéd!$F67&lt;&gt;segéd!$B67,A70,INDEX('App-txt'!$A$1:$G$2000,segéd!$F67-5,2))</f>
        <v>B --&gt; A</v>
      </c>
      <c r="B71" s="24" t="str">
        <f ca="1">IF(segéd!$F67&lt;&gt;segéd!$B67,"",INDEX('App-txt'!$A$1:$G$2000,segéd!$F67-4,2))</f>
        <v/>
      </c>
      <c r="C71" s="31" t="str">
        <f ca="1">IF(segéd!$F67=0,"",INDEX('App-txt'!$A$1:$G$2000,segéd!$F67,2))</f>
        <v/>
      </c>
      <c r="D71" s="26" t="str">
        <f ca="1">IF(segéd!$F67&lt;&gt;segéd!$B67,"",INDEX('App-txt'!$A$1:$G$2000,segéd!$F67-7,2))</f>
        <v/>
      </c>
      <c r="E71" s="25" t="str">
        <f ca="1">IF(segéd!$F67=0,"",INDEX('App-txt'!$A$1:$G$2000,segéd!$F67,4))</f>
        <v/>
      </c>
      <c r="F71" s="27" t="str">
        <f ca="1">IF(segéd!$G67=0,"",INDEX('App-txt'!$A$1:$G$2000,segéd!$G67,4))</f>
        <v/>
      </c>
      <c r="G71" s="29" t="str">
        <f t="shared" ca="1" si="9"/>
        <v/>
      </c>
      <c r="H71" s="27" t="str">
        <f ca="1">IF(segéd!$H67=0,"",INDEX('App-txt'!$A$1:$G$2000,segéd!$H67,4))</f>
        <v/>
      </c>
      <c r="I71" s="30" t="str">
        <f t="shared" ca="1" si="10"/>
        <v/>
      </c>
      <c r="J71" s="34" t="str">
        <f ca="1">IF(segéd!$I67=0,"",LEFT(INDEX('App-txt'!$A$1:$G$2000,segéd!$I67,3), IF(segéd!$M67=0,50,segéd!$M67-1)))</f>
        <v/>
      </c>
      <c r="K71" s="35" t="str">
        <f ca="1">IF(segéd!$I67*segéd!$M67=0,"",MID(INDEX('App-txt'!$A$1:$G$2000,segéd!$I67,3),segéd!$M67+1,segéd!$N67-segéd!$M67-1))</f>
        <v/>
      </c>
      <c r="L71" s="32" t="str">
        <f ca="1">IF(segéd!$J67=0,"",INDEX('App-txt'!$A$1:$G$2000,segéd!$J67,2))</f>
        <v/>
      </c>
      <c r="M71" s="25" t="str">
        <f ca="1">IF(segéd!$J67=0,"",INDEX('App-txt'!$A$1:$G$2000,segéd!$J67,4))</f>
        <v/>
      </c>
      <c r="N71" s="29" t="str">
        <f t="shared" ca="1" si="1"/>
        <v/>
      </c>
      <c r="O71" s="25" t="str">
        <f ca="1">IF(segéd!$K67=0,"",INDEX('App-txt'!$A$1:$G$2000,segéd!$K67,4))</f>
        <v/>
      </c>
      <c r="P71" s="29" t="str">
        <f t="shared" ca="1" si="11"/>
        <v/>
      </c>
      <c r="Q71" s="68"/>
    </row>
    <row r="72" spans="1:17" ht="13.2" customHeight="1" x14ac:dyDescent="0.25">
      <c r="A72" s="24" t="str">
        <f ca="1">IF(segéd!$F68&lt;&gt;segéd!$B68,A71,INDEX('App-txt'!$A$1:$G$2000,segéd!$F68-5,2))</f>
        <v>B --&gt; A</v>
      </c>
      <c r="B72" s="24" t="str">
        <f ca="1">IF(segéd!$F68&lt;&gt;segéd!$B68,"",INDEX('App-txt'!$A$1:$G$2000,segéd!$F68-4,2))</f>
        <v/>
      </c>
      <c r="C72" s="31" t="str">
        <f ca="1">IF(segéd!$F68=0,"",INDEX('App-txt'!$A$1:$G$2000,segéd!$F68,2))</f>
        <v/>
      </c>
      <c r="D72" s="26" t="str">
        <f ca="1">IF(segéd!$F68&lt;&gt;segéd!$B68,"",INDEX('App-txt'!$A$1:$G$2000,segéd!$F68-7,2))</f>
        <v/>
      </c>
      <c r="E72" s="25" t="str">
        <f ca="1">IF(segéd!$F68=0,"",INDEX('App-txt'!$A$1:$G$2000,segéd!$F68,4))</f>
        <v/>
      </c>
      <c r="F72" s="27" t="str">
        <f ca="1">IF(segéd!$G68=0,"",INDEX('App-txt'!$A$1:$G$2000,segéd!$G68,4))</f>
        <v/>
      </c>
      <c r="G72" s="29" t="str">
        <f t="shared" ca="1" si="9"/>
        <v/>
      </c>
      <c r="H72" s="27" t="str">
        <f ca="1">IF(segéd!$H68=0,"",INDEX('App-txt'!$A$1:$G$2000,segéd!$H68,4))</f>
        <v/>
      </c>
      <c r="I72" s="30" t="str">
        <f t="shared" ca="1" si="10"/>
        <v/>
      </c>
      <c r="J72" s="34" t="str">
        <f ca="1">IF(segéd!$I68=0,"",LEFT(INDEX('App-txt'!$A$1:$G$2000,segéd!$I68,3), IF(segéd!$M68=0,50,segéd!$M68-1)))</f>
        <v/>
      </c>
      <c r="K72" s="35" t="str">
        <f ca="1">IF(segéd!$I68*segéd!$M68=0,"",MID(INDEX('App-txt'!$A$1:$G$2000,segéd!$I68,3),segéd!$M68+1,segéd!$N68-segéd!$M68-1))</f>
        <v/>
      </c>
      <c r="L72" s="32" t="str">
        <f ca="1">IF(segéd!$J68=0,"",INDEX('App-txt'!$A$1:$G$2000,segéd!$J68,2))</f>
        <v/>
      </c>
      <c r="M72" s="25" t="str">
        <f ca="1">IF(segéd!$J68=0,"",INDEX('App-txt'!$A$1:$G$2000,segéd!$J68,4))</f>
        <v/>
      </c>
      <c r="N72" s="29" t="str">
        <f t="shared" ref="N72:N135" ca="1" si="12">IF(OR(M72="",O72=""),"",O72-M72)</f>
        <v/>
      </c>
      <c r="O72" s="25" t="str">
        <f ca="1">IF(segéd!$K68=0,"",INDEX('App-txt'!$A$1:$G$2000,segéd!$K68,4))</f>
        <v/>
      </c>
      <c r="P72" s="29" t="str">
        <f t="shared" ca="1" si="11"/>
        <v/>
      </c>
      <c r="Q72" s="68"/>
    </row>
    <row r="73" spans="1:17" ht="13.2" customHeight="1" x14ac:dyDescent="0.25">
      <c r="A73" s="24" t="str">
        <f ca="1">IF(segéd!$F69&lt;&gt;segéd!$B69,A72,INDEX('App-txt'!$A$1:$G$2000,segéd!$F69-5,2))</f>
        <v>B --&gt; A</v>
      </c>
      <c r="B73" s="24" t="str">
        <f ca="1">IF(segéd!$F69&lt;&gt;segéd!$B69,"",INDEX('App-txt'!$A$1:$G$2000,segéd!$F69-4,2))</f>
        <v/>
      </c>
      <c r="C73" s="31" t="str">
        <f ca="1">IF(segéd!$F69=0,"",INDEX('App-txt'!$A$1:$G$2000,segéd!$F69,2))</f>
        <v/>
      </c>
      <c r="D73" s="26" t="str">
        <f ca="1">IF(segéd!$F69&lt;&gt;segéd!$B69,"",INDEX('App-txt'!$A$1:$G$2000,segéd!$F69-7,2))</f>
        <v/>
      </c>
      <c r="E73" s="25" t="str">
        <f ca="1">IF(segéd!$F69=0,"",INDEX('App-txt'!$A$1:$G$2000,segéd!$F69,4))</f>
        <v/>
      </c>
      <c r="F73" s="27" t="str">
        <f ca="1">IF(segéd!$G69=0,"",INDEX('App-txt'!$A$1:$G$2000,segéd!$G69,4))</f>
        <v/>
      </c>
      <c r="G73" s="29" t="str">
        <f t="shared" ca="1" si="9"/>
        <v/>
      </c>
      <c r="H73" s="27" t="str">
        <f ca="1">IF(segéd!$H69=0,"",INDEX('App-txt'!$A$1:$G$2000,segéd!$H69,4))</f>
        <v/>
      </c>
      <c r="I73" s="30" t="str">
        <f t="shared" ca="1" si="10"/>
        <v/>
      </c>
      <c r="J73" s="34" t="str">
        <f ca="1">IF(segéd!$I69=0,"",LEFT(INDEX('App-txt'!$A$1:$G$2000,segéd!$I69,3), IF(segéd!$M69=0,50,segéd!$M69-1)))</f>
        <v/>
      </c>
      <c r="K73" s="35" t="str">
        <f ca="1">IF(segéd!$I69*segéd!$M69=0,"",MID(INDEX('App-txt'!$A$1:$G$2000,segéd!$I69,3),segéd!$M69+1,segéd!$N69-segéd!$M69-1))</f>
        <v/>
      </c>
      <c r="L73" s="32" t="str">
        <f ca="1">IF(segéd!$J69=0,"",INDEX('App-txt'!$A$1:$G$2000,segéd!$J69,2))</f>
        <v/>
      </c>
      <c r="M73" s="25" t="str">
        <f ca="1">IF(segéd!$J69=0,"",INDEX('App-txt'!$A$1:$G$2000,segéd!$J69,4))</f>
        <v/>
      </c>
      <c r="N73" s="29" t="str">
        <f t="shared" ca="1" si="12"/>
        <v/>
      </c>
      <c r="O73" s="25" t="str">
        <f ca="1">IF(segéd!$K69=0,"",INDEX('App-txt'!$A$1:$G$2000,segéd!$K69,4))</f>
        <v/>
      </c>
      <c r="P73" s="29" t="str">
        <f t="shared" ca="1" si="11"/>
        <v/>
      </c>
      <c r="Q73" s="68"/>
    </row>
    <row r="74" spans="1:17" ht="13.2" customHeight="1" x14ac:dyDescent="0.25">
      <c r="A74" s="24" t="str">
        <f ca="1">IF(segéd!$F70&lt;&gt;segéd!$B70,A73,INDEX('App-txt'!$A$1:$G$2000,segéd!$F70-5,2))</f>
        <v>B --&gt; A</v>
      </c>
      <c r="B74" s="24" t="str">
        <f ca="1">IF(segéd!$F70&lt;&gt;segéd!$B70,"",INDEX('App-txt'!$A$1:$G$2000,segéd!$F70-4,2))</f>
        <v/>
      </c>
      <c r="C74" s="31" t="str">
        <f ca="1">IF(segéd!$F70=0,"",INDEX('App-txt'!$A$1:$G$2000,segéd!$F70,2))</f>
        <v/>
      </c>
      <c r="D74" s="26" t="str">
        <f ca="1">IF(segéd!$F70&lt;&gt;segéd!$B70,"",INDEX('App-txt'!$A$1:$G$2000,segéd!$F70-7,2))</f>
        <v/>
      </c>
      <c r="E74" s="25" t="str">
        <f ca="1">IF(segéd!$F70=0,"",INDEX('App-txt'!$A$1:$G$2000,segéd!$F70,4))</f>
        <v/>
      </c>
      <c r="F74" s="27" t="str">
        <f ca="1">IF(segéd!$G70=0,"",INDEX('App-txt'!$A$1:$G$2000,segéd!$G70,4))</f>
        <v/>
      </c>
      <c r="G74" s="29" t="str">
        <f t="shared" ca="1" si="9"/>
        <v/>
      </c>
      <c r="H74" s="27" t="str">
        <f ca="1">IF(segéd!$H70=0,"",INDEX('App-txt'!$A$1:$G$2000,segéd!$H70,4))</f>
        <v/>
      </c>
      <c r="I74" s="30" t="str">
        <f t="shared" ca="1" si="10"/>
        <v/>
      </c>
      <c r="J74" s="34" t="str">
        <f ca="1">IF(segéd!$I70=0,"",LEFT(INDEX('App-txt'!$A$1:$G$2000,segéd!$I70,3), IF(segéd!$M70=0,50,segéd!$M70-1)))</f>
        <v/>
      </c>
      <c r="K74" s="35" t="str">
        <f ca="1">IF(segéd!$I70*segéd!$M70=0,"",MID(INDEX('App-txt'!$A$1:$G$2000,segéd!$I70,3),segéd!$M70+1,segéd!$N70-segéd!$M70-1))</f>
        <v/>
      </c>
      <c r="L74" s="32" t="str">
        <f ca="1">IF(segéd!$J70=0,"",INDEX('App-txt'!$A$1:$G$2000,segéd!$J70,2))</f>
        <v/>
      </c>
      <c r="M74" s="25" t="str">
        <f ca="1">IF(segéd!$J70=0,"",INDEX('App-txt'!$A$1:$G$2000,segéd!$J70,4))</f>
        <v/>
      </c>
      <c r="N74" s="29" t="str">
        <f t="shared" ca="1" si="12"/>
        <v/>
      </c>
      <c r="O74" s="25" t="str">
        <f ca="1">IF(segéd!$K70=0,"",INDEX('App-txt'!$A$1:$G$2000,segéd!$K70,4))</f>
        <v/>
      </c>
      <c r="P74" s="29" t="str">
        <f t="shared" ca="1" si="11"/>
        <v/>
      </c>
      <c r="Q74" s="68"/>
    </row>
    <row r="75" spans="1:17" ht="13.2" customHeight="1" x14ac:dyDescent="0.25">
      <c r="A75" s="24" t="str">
        <f ca="1">IF(segéd!$F71&lt;&gt;segéd!$B71,A74,INDEX('App-txt'!$A$1:$G$2000,segéd!$F71-5,2))</f>
        <v>B --&gt; A</v>
      </c>
      <c r="B75" s="24" t="str">
        <f ca="1">IF(segéd!$F71&lt;&gt;segéd!$B71,"",INDEX('App-txt'!$A$1:$G$2000,segéd!$F71-4,2))</f>
        <v/>
      </c>
      <c r="C75" s="31" t="str">
        <f ca="1">IF(segéd!$F71=0,"",INDEX('App-txt'!$A$1:$G$2000,segéd!$F71,2))</f>
        <v/>
      </c>
      <c r="D75" s="26" t="str">
        <f ca="1">IF(segéd!$F71&lt;&gt;segéd!$B71,"",INDEX('App-txt'!$A$1:$G$2000,segéd!$F71-7,2))</f>
        <v/>
      </c>
      <c r="E75" s="25" t="str">
        <f ca="1">IF(segéd!$F71=0,"",INDEX('App-txt'!$A$1:$G$2000,segéd!$F71,4))</f>
        <v/>
      </c>
      <c r="F75" s="27" t="str">
        <f ca="1">IF(segéd!$G71=0,"",INDEX('App-txt'!$A$1:$G$2000,segéd!$G71,4))</f>
        <v/>
      </c>
      <c r="G75" s="29" t="str">
        <f t="shared" ca="1" si="9"/>
        <v/>
      </c>
      <c r="H75" s="27" t="str">
        <f ca="1">IF(segéd!$H71=0,"",INDEX('App-txt'!$A$1:$G$2000,segéd!$H71,4))</f>
        <v/>
      </c>
      <c r="I75" s="30" t="str">
        <f t="shared" ca="1" si="10"/>
        <v/>
      </c>
      <c r="J75" s="34" t="str">
        <f ca="1">IF(segéd!$I71=0,"",LEFT(INDEX('App-txt'!$A$1:$G$2000,segéd!$I71,3), IF(segéd!$M71=0,50,segéd!$M71-1)))</f>
        <v/>
      </c>
      <c r="K75" s="35" t="str">
        <f ca="1">IF(segéd!$I71*segéd!$M71=0,"",MID(INDEX('App-txt'!$A$1:$G$2000,segéd!$I71,3),segéd!$M71+1,segéd!$N71-segéd!$M71-1))</f>
        <v/>
      </c>
      <c r="L75" s="32" t="str">
        <f ca="1">IF(segéd!$J71=0,"",INDEX('App-txt'!$A$1:$G$2000,segéd!$J71,2))</f>
        <v/>
      </c>
      <c r="M75" s="25" t="str">
        <f ca="1">IF(segéd!$J71=0,"",INDEX('App-txt'!$A$1:$G$2000,segéd!$J71,4))</f>
        <v/>
      </c>
      <c r="N75" s="29" t="str">
        <f t="shared" ca="1" si="12"/>
        <v/>
      </c>
      <c r="O75" s="25" t="str">
        <f ca="1">IF(segéd!$K71=0,"",INDEX('App-txt'!$A$1:$G$2000,segéd!$K71,4))</f>
        <v/>
      </c>
      <c r="P75" s="29" t="str">
        <f t="shared" ca="1" si="11"/>
        <v/>
      </c>
      <c r="Q75" s="68"/>
    </row>
    <row r="76" spans="1:17" ht="13.2" customHeight="1" x14ac:dyDescent="0.25">
      <c r="A76" s="24" t="str">
        <f ca="1">IF(segéd!$F72&lt;&gt;segéd!$B72,A75,INDEX('App-txt'!$A$1:$G$2000,segéd!$F72-5,2))</f>
        <v>B --&gt; A</v>
      </c>
      <c r="B76" s="24" t="str">
        <f ca="1">IF(segéd!$F72&lt;&gt;segéd!$B72,"",INDEX('App-txt'!$A$1:$G$2000,segéd!$F72-4,2))</f>
        <v/>
      </c>
      <c r="C76" s="31" t="str">
        <f ca="1">IF(segéd!$F72=0,"",INDEX('App-txt'!$A$1:$G$2000,segéd!$F72,2))</f>
        <v/>
      </c>
      <c r="D76" s="26" t="str">
        <f ca="1">IF(segéd!$F72&lt;&gt;segéd!$B72,"",INDEX('App-txt'!$A$1:$G$2000,segéd!$F72-7,2))</f>
        <v/>
      </c>
      <c r="E76" s="25" t="str">
        <f ca="1">IF(segéd!$F72=0,"",INDEX('App-txt'!$A$1:$G$2000,segéd!$F72,4))</f>
        <v/>
      </c>
      <c r="F76" s="27" t="str">
        <f ca="1">IF(segéd!$G72=0,"",INDEX('App-txt'!$A$1:$G$2000,segéd!$G72,4))</f>
        <v/>
      </c>
      <c r="G76" s="29" t="str">
        <f t="shared" ca="1" si="9"/>
        <v/>
      </c>
      <c r="H76" s="27" t="str">
        <f ca="1">IF(segéd!$H72=0,"",INDEX('App-txt'!$A$1:$G$2000,segéd!$H72,4))</f>
        <v/>
      </c>
      <c r="I76" s="30" t="str">
        <f t="shared" ca="1" si="10"/>
        <v/>
      </c>
      <c r="J76" s="34" t="str">
        <f ca="1">IF(segéd!$I72=0,"",LEFT(INDEX('App-txt'!$A$1:$G$2000,segéd!$I72,3), IF(segéd!$M72=0,50,segéd!$M72-1)))</f>
        <v/>
      </c>
      <c r="K76" s="35" t="str">
        <f ca="1">IF(segéd!$I72*segéd!$M72=0,"",MID(INDEX('App-txt'!$A$1:$G$2000,segéd!$I72,3),segéd!$M72+1,segéd!$N72-segéd!$M72-1))</f>
        <v/>
      </c>
      <c r="L76" s="32" t="str">
        <f ca="1">IF(segéd!$J72=0,"",INDEX('App-txt'!$A$1:$G$2000,segéd!$J72,2))</f>
        <v/>
      </c>
      <c r="M76" s="25" t="str">
        <f ca="1">IF(segéd!$J72=0,"",INDEX('App-txt'!$A$1:$G$2000,segéd!$J72,4))</f>
        <v/>
      </c>
      <c r="N76" s="29" t="str">
        <f t="shared" ca="1" si="12"/>
        <v/>
      </c>
      <c r="O76" s="25" t="str">
        <f ca="1">IF(segéd!$K72=0,"",INDEX('App-txt'!$A$1:$G$2000,segéd!$K72,4))</f>
        <v/>
      </c>
      <c r="P76" s="29" t="str">
        <f t="shared" ca="1" si="11"/>
        <v/>
      </c>
      <c r="Q76" s="68"/>
    </row>
    <row r="77" spans="1:17" ht="13.2" customHeight="1" x14ac:dyDescent="0.25">
      <c r="A77" s="24" t="str">
        <f ca="1">IF(segéd!$F73&lt;&gt;segéd!$B73,A76,INDEX('App-txt'!$A$1:$G$2000,segéd!$F73-5,2))</f>
        <v>B --&gt; A</v>
      </c>
      <c r="B77" s="24" t="str">
        <f ca="1">IF(segéd!$F73&lt;&gt;segéd!$B73,"",INDEX('App-txt'!$A$1:$G$2000,segéd!$F73-4,2))</f>
        <v/>
      </c>
      <c r="C77" s="31" t="str">
        <f ca="1">IF(segéd!$F73=0,"",INDEX('App-txt'!$A$1:$G$2000,segéd!$F73,2))</f>
        <v/>
      </c>
      <c r="D77" s="26" t="str">
        <f ca="1">IF(segéd!$F73&lt;&gt;segéd!$B73,"",INDEX('App-txt'!$A$1:$G$2000,segéd!$F73-7,2))</f>
        <v/>
      </c>
      <c r="E77" s="25" t="str">
        <f ca="1">IF(segéd!$F73=0,"",INDEX('App-txt'!$A$1:$G$2000,segéd!$F73,4))</f>
        <v/>
      </c>
      <c r="F77" s="27" t="str">
        <f ca="1">IF(segéd!$G73=0,"",INDEX('App-txt'!$A$1:$G$2000,segéd!$G73,4))</f>
        <v/>
      </c>
      <c r="G77" s="29" t="str">
        <f t="shared" ca="1" si="9"/>
        <v/>
      </c>
      <c r="H77" s="27" t="str">
        <f ca="1">IF(segéd!$H73=0,"",INDEX('App-txt'!$A$1:$G$2000,segéd!$H73,4))</f>
        <v/>
      </c>
      <c r="I77" s="30" t="str">
        <f t="shared" ca="1" si="10"/>
        <v/>
      </c>
      <c r="J77" s="34" t="str">
        <f ca="1">IF(segéd!$I73=0,"",LEFT(INDEX('App-txt'!$A$1:$G$2000,segéd!$I73,3), IF(segéd!$M73=0,50,segéd!$M73-1)))</f>
        <v/>
      </c>
      <c r="K77" s="35" t="str">
        <f ca="1">IF(segéd!$I73*segéd!$M73=0,"",MID(INDEX('App-txt'!$A$1:$G$2000,segéd!$I73,3),segéd!$M73+1,segéd!$N73-segéd!$M73-1))</f>
        <v/>
      </c>
      <c r="L77" s="32" t="str">
        <f ca="1">IF(segéd!$J73=0,"",INDEX('App-txt'!$A$1:$G$2000,segéd!$J73,2))</f>
        <v/>
      </c>
      <c r="M77" s="25" t="str">
        <f ca="1">IF(segéd!$J73=0,"",INDEX('App-txt'!$A$1:$G$2000,segéd!$J73,4))</f>
        <v/>
      </c>
      <c r="N77" s="29" t="str">
        <f t="shared" ca="1" si="12"/>
        <v/>
      </c>
      <c r="O77" s="25" t="str">
        <f ca="1">IF(segéd!$K73=0,"",INDEX('App-txt'!$A$1:$G$2000,segéd!$K73,4))</f>
        <v/>
      </c>
      <c r="P77" s="29" t="str">
        <f t="shared" ca="1" si="11"/>
        <v/>
      </c>
      <c r="Q77" s="68"/>
    </row>
    <row r="78" spans="1:17" ht="13.2" customHeight="1" x14ac:dyDescent="0.25">
      <c r="A78" s="24" t="str">
        <f ca="1">IF(segéd!$F74&lt;&gt;segéd!$B74,A77,INDEX('App-txt'!$A$1:$G$2000,segéd!$F74-5,2))</f>
        <v>B --&gt; A</v>
      </c>
      <c r="B78" s="24" t="str">
        <f ca="1">IF(segéd!$F74&lt;&gt;segéd!$B74,"",INDEX('App-txt'!$A$1:$G$2000,segéd!$F74-4,2))</f>
        <v/>
      </c>
      <c r="C78" s="31" t="str">
        <f ca="1">IF(segéd!$F74=0,"",INDEX('App-txt'!$A$1:$G$2000,segéd!$F74,2))</f>
        <v/>
      </c>
      <c r="D78" s="26" t="str">
        <f ca="1">IF(segéd!$F74&lt;&gt;segéd!$B74,"",INDEX('App-txt'!$A$1:$G$2000,segéd!$F74-7,2))</f>
        <v/>
      </c>
      <c r="E78" s="25" t="str">
        <f ca="1">IF(segéd!$F74=0,"",INDEX('App-txt'!$A$1:$G$2000,segéd!$F74,4))</f>
        <v/>
      </c>
      <c r="F78" s="27" t="str">
        <f ca="1">IF(segéd!$G74=0,"",INDEX('App-txt'!$A$1:$G$2000,segéd!$G74,4))</f>
        <v/>
      </c>
      <c r="G78" s="29" t="str">
        <f t="shared" ca="1" si="9"/>
        <v/>
      </c>
      <c r="H78" s="27" t="str">
        <f ca="1">IF(segéd!$H74=0,"",INDEX('App-txt'!$A$1:$G$2000,segéd!$H74,4))</f>
        <v/>
      </c>
      <c r="I78" s="30" t="str">
        <f t="shared" ca="1" si="10"/>
        <v/>
      </c>
      <c r="J78" s="34" t="str">
        <f ca="1">IF(segéd!$I74=0,"",LEFT(INDEX('App-txt'!$A$1:$G$2000,segéd!$I74,3), IF(segéd!$M74=0,50,segéd!$M74-1)))</f>
        <v/>
      </c>
      <c r="K78" s="35" t="str">
        <f ca="1">IF(segéd!$I74*segéd!$M74=0,"",MID(INDEX('App-txt'!$A$1:$G$2000,segéd!$I74,3),segéd!$M74+1,segéd!$N74-segéd!$M74-1))</f>
        <v/>
      </c>
      <c r="L78" s="32" t="str">
        <f ca="1">IF(segéd!$J74=0,"",INDEX('App-txt'!$A$1:$G$2000,segéd!$J74,2))</f>
        <v/>
      </c>
      <c r="M78" s="25" t="str">
        <f ca="1">IF(segéd!$J74=0,"",INDEX('App-txt'!$A$1:$G$2000,segéd!$J74,4))</f>
        <v/>
      </c>
      <c r="N78" s="29" t="str">
        <f t="shared" ca="1" si="12"/>
        <v/>
      </c>
      <c r="O78" s="25" t="str">
        <f ca="1">IF(segéd!$K74=0,"",INDEX('App-txt'!$A$1:$G$2000,segéd!$K74,4))</f>
        <v/>
      </c>
      <c r="P78" s="29" t="str">
        <f t="shared" ca="1" si="11"/>
        <v/>
      </c>
      <c r="Q78" s="68"/>
    </row>
    <row r="79" spans="1:17" ht="13.2" customHeight="1" x14ac:dyDescent="0.25">
      <c r="A79" s="24" t="str">
        <f ca="1">IF(segéd!$F75&lt;&gt;segéd!$B75,A78,INDEX('App-txt'!$A$1:$G$2000,segéd!$F75-5,2))</f>
        <v>B --&gt; A</v>
      </c>
      <c r="B79" s="24" t="str">
        <f ca="1">IF(segéd!$F75&lt;&gt;segéd!$B75,"",INDEX('App-txt'!$A$1:$G$2000,segéd!$F75-4,2))</f>
        <v/>
      </c>
      <c r="C79" s="31" t="str">
        <f ca="1">IF(segéd!$F75=0,"",INDEX('App-txt'!$A$1:$G$2000,segéd!$F75,2))</f>
        <v/>
      </c>
      <c r="D79" s="26" t="str">
        <f ca="1">IF(segéd!$F75&lt;&gt;segéd!$B75,"",INDEX('App-txt'!$A$1:$G$2000,segéd!$F75-7,2))</f>
        <v/>
      </c>
      <c r="E79" s="25" t="str">
        <f ca="1">IF(segéd!$F75=0,"",INDEX('App-txt'!$A$1:$G$2000,segéd!$F75,4))</f>
        <v/>
      </c>
      <c r="F79" s="27" t="str">
        <f ca="1">IF(segéd!$G75=0,"",INDEX('App-txt'!$A$1:$G$2000,segéd!$G75,4))</f>
        <v/>
      </c>
      <c r="G79" s="29" t="str">
        <f t="shared" ca="1" si="9"/>
        <v/>
      </c>
      <c r="H79" s="27" t="str">
        <f ca="1">IF(segéd!$H75=0,"",INDEX('App-txt'!$A$1:$G$2000,segéd!$H75,4))</f>
        <v/>
      </c>
      <c r="I79" s="30" t="str">
        <f t="shared" ca="1" si="10"/>
        <v/>
      </c>
      <c r="J79" s="34" t="str">
        <f ca="1">IF(segéd!$I75=0,"",LEFT(INDEX('App-txt'!$A$1:$G$2000,segéd!$I75,3), IF(segéd!$M75=0,50,segéd!$M75-1)))</f>
        <v/>
      </c>
      <c r="K79" s="35" t="str">
        <f ca="1">IF(segéd!$I75*segéd!$M75=0,"",MID(INDEX('App-txt'!$A$1:$G$2000,segéd!$I75,3),segéd!$M75+1,segéd!$N75-segéd!$M75-1))</f>
        <v/>
      </c>
      <c r="L79" s="32" t="str">
        <f ca="1">IF(segéd!$J75=0,"",INDEX('App-txt'!$A$1:$G$2000,segéd!$J75,2))</f>
        <v/>
      </c>
      <c r="M79" s="25" t="str">
        <f ca="1">IF(segéd!$J75=0,"",INDEX('App-txt'!$A$1:$G$2000,segéd!$J75,4))</f>
        <v/>
      </c>
      <c r="N79" s="29" t="str">
        <f t="shared" ca="1" si="12"/>
        <v/>
      </c>
      <c r="O79" s="25" t="str">
        <f ca="1">IF(segéd!$K75=0,"",INDEX('App-txt'!$A$1:$G$2000,segéd!$K75,4))</f>
        <v/>
      </c>
      <c r="P79" s="29" t="str">
        <f t="shared" ca="1" si="11"/>
        <v/>
      </c>
      <c r="Q79" s="68"/>
    </row>
    <row r="80" spans="1:17" ht="13.2" customHeight="1" x14ac:dyDescent="0.25">
      <c r="A80" s="24" t="str">
        <f ca="1">IF(segéd!$F76&lt;&gt;segéd!$B76,A79,INDEX('App-txt'!$A$1:$G$2000,segéd!$F76-5,2))</f>
        <v>B --&gt; A</v>
      </c>
      <c r="B80" s="24" t="str">
        <f ca="1">IF(segéd!$F76&lt;&gt;segéd!$B76,"",INDEX('App-txt'!$A$1:$G$2000,segéd!$F76-4,2))</f>
        <v/>
      </c>
      <c r="C80" s="31" t="str">
        <f ca="1">IF(segéd!$F76=0,"",INDEX('App-txt'!$A$1:$G$2000,segéd!$F76,2))</f>
        <v/>
      </c>
      <c r="D80" s="26" t="str">
        <f ca="1">IF(segéd!$F76&lt;&gt;segéd!$B76,"",INDEX('App-txt'!$A$1:$G$2000,segéd!$F76-7,2))</f>
        <v/>
      </c>
      <c r="E80" s="25" t="str">
        <f ca="1">IF(segéd!$F76=0,"",INDEX('App-txt'!$A$1:$G$2000,segéd!$F76,4))</f>
        <v/>
      </c>
      <c r="F80" s="27" t="str">
        <f ca="1">IF(segéd!$G76=0,"",INDEX('App-txt'!$A$1:$G$2000,segéd!$G76,4))</f>
        <v/>
      </c>
      <c r="G80" s="29" t="str">
        <f t="shared" ca="1" si="9"/>
        <v/>
      </c>
      <c r="H80" s="27" t="str">
        <f ca="1">IF(segéd!$H76=0,"",INDEX('App-txt'!$A$1:$G$2000,segéd!$H76,4))</f>
        <v/>
      </c>
      <c r="I80" s="30" t="str">
        <f t="shared" ca="1" si="10"/>
        <v/>
      </c>
      <c r="J80" s="34" t="str">
        <f ca="1">IF(segéd!$I76=0,"",LEFT(INDEX('App-txt'!$A$1:$G$2000,segéd!$I76,3), IF(segéd!$M76=0,50,segéd!$M76-1)))</f>
        <v/>
      </c>
      <c r="K80" s="35" t="str">
        <f ca="1">IF(segéd!$I76*segéd!$M76=0,"",MID(INDEX('App-txt'!$A$1:$G$2000,segéd!$I76,3),segéd!$M76+1,segéd!$N76-segéd!$M76-1))</f>
        <v/>
      </c>
      <c r="L80" s="32" t="str">
        <f ca="1">IF(segéd!$J76=0,"",INDEX('App-txt'!$A$1:$G$2000,segéd!$J76,2))</f>
        <v/>
      </c>
      <c r="M80" s="25" t="str">
        <f ca="1">IF(segéd!$J76=0,"",INDEX('App-txt'!$A$1:$G$2000,segéd!$J76,4))</f>
        <v/>
      </c>
      <c r="N80" s="29" t="str">
        <f t="shared" ca="1" si="12"/>
        <v/>
      </c>
      <c r="O80" s="25" t="str">
        <f ca="1">IF(segéd!$K76=0,"",INDEX('App-txt'!$A$1:$G$2000,segéd!$K76,4))</f>
        <v/>
      </c>
      <c r="P80" s="29" t="str">
        <f t="shared" ca="1" si="11"/>
        <v/>
      </c>
      <c r="Q80" s="68"/>
    </row>
    <row r="81" spans="1:17" ht="13.2" customHeight="1" x14ac:dyDescent="0.25">
      <c r="A81" s="24" t="str">
        <f ca="1">IF(segéd!$F77&lt;&gt;segéd!$B77,A80,INDEX('App-txt'!$A$1:$G$2000,segéd!$F77-5,2))</f>
        <v>B --&gt; A</v>
      </c>
      <c r="B81" s="24" t="str">
        <f ca="1">IF(segéd!$F77&lt;&gt;segéd!$B77,"",INDEX('App-txt'!$A$1:$G$2000,segéd!$F77-4,2))</f>
        <v/>
      </c>
      <c r="C81" s="31" t="str">
        <f ca="1">IF(segéd!$F77=0,"",INDEX('App-txt'!$A$1:$G$2000,segéd!$F77,2))</f>
        <v/>
      </c>
      <c r="D81" s="26" t="str">
        <f ca="1">IF(segéd!$F77&lt;&gt;segéd!$B77,"",INDEX('App-txt'!$A$1:$G$2000,segéd!$F77-7,2))</f>
        <v/>
      </c>
      <c r="E81" s="25" t="str">
        <f ca="1">IF(segéd!$F77=0,"",INDEX('App-txt'!$A$1:$G$2000,segéd!$F77,4))</f>
        <v/>
      </c>
      <c r="F81" s="27" t="str">
        <f ca="1">IF(segéd!$G77=0,"",INDEX('App-txt'!$A$1:$G$2000,segéd!$G77,4))</f>
        <v/>
      </c>
      <c r="G81" s="29" t="str">
        <f t="shared" ca="1" si="9"/>
        <v/>
      </c>
      <c r="H81" s="27" t="str">
        <f ca="1">IF(segéd!$H77=0,"",INDEX('App-txt'!$A$1:$G$2000,segéd!$H77,4))</f>
        <v/>
      </c>
      <c r="I81" s="30" t="str">
        <f t="shared" ca="1" si="10"/>
        <v/>
      </c>
      <c r="J81" s="34" t="str">
        <f ca="1">IF(segéd!$I77=0,"",LEFT(INDEX('App-txt'!$A$1:$G$2000,segéd!$I77,3), IF(segéd!$M77=0,50,segéd!$M77-1)))</f>
        <v/>
      </c>
      <c r="K81" s="35" t="str">
        <f ca="1">IF(segéd!$I77*segéd!$M77=0,"",MID(INDEX('App-txt'!$A$1:$G$2000,segéd!$I77,3),segéd!$M77+1,segéd!$N77-segéd!$M77-1))</f>
        <v/>
      </c>
      <c r="L81" s="32" t="str">
        <f ca="1">IF(segéd!$J77=0,"",INDEX('App-txt'!$A$1:$G$2000,segéd!$J77,2))</f>
        <v/>
      </c>
      <c r="M81" s="25" t="str">
        <f ca="1">IF(segéd!$J77=0,"",INDEX('App-txt'!$A$1:$G$2000,segéd!$J77,4))</f>
        <v/>
      </c>
      <c r="N81" s="29" t="str">
        <f t="shared" ca="1" si="12"/>
        <v/>
      </c>
      <c r="O81" s="25" t="str">
        <f ca="1">IF(segéd!$K77=0,"",INDEX('App-txt'!$A$1:$G$2000,segéd!$K77,4))</f>
        <v/>
      </c>
      <c r="P81" s="29" t="str">
        <f t="shared" ca="1" si="11"/>
        <v/>
      </c>
      <c r="Q81" s="68"/>
    </row>
    <row r="82" spans="1:17" ht="13.2" customHeight="1" x14ac:dyDescent="0.25">
      <c r="A82" s="24" t="str">
        <f ca="1">IF(segéd!$F78&lt;&gt;segéd!$B78,A81,INDEX('App-txt'!$A$1:$G$2000,segéd!$F78-5,2))</f>
        <v>B --&gt; A</v>
      </c>
      <c r="B82" s="24" t="str">
        <f ca="1">IF(segéd!$F78&lt;&gt;segéd!$B78,"",INDEX('App-txt'!$A$1:$G$2000,segéd!$F78-4,2))</f>
        <v/>
      </c>
      <c r="C82" s="31" t="str">
        <f ca="1">IF(segéd!$F78=0,"",INDEX('App-txt'!$A$1:$G$2000,segéd!$F78,2))</f>
        <v/>
      </c>
      <c r="D82" s="26" t="str">
        <f ca="1">IF(segéd!$F78&lt;&gt;segéd!$B78,"",INDEX('App-txt'!$A$1:$G$2000,segéd!$F78-7,2))</f>
        <v/>
      </c>
      <c r="E82" s="25" t="str">
        <f ca="1">IF(segéd!$F78=0,"",INDEX('App-txt'!$A$1:$G$2000,segéd!$F78,4))</f>
        <v/>
      </c>
      <c r="F82" s="27" t="str">
        <f ca="1">IF(segéd!$G78=0,"",INDEX('App-txt'!$A$1:$G$2000,segéd!$G78,4))</f>
        <v/>
      </c>
      <c r="G82" s="29" t="str">
        <f t="shared" ca="1" si="9"/>
        <v/>
      </c>
      <c r="H82" s="27" t="str">
        <f ca="1">IF(segéd!$H78=0,"",INDEX('App-txt'!$A$1:$G$2000,segéd!$H78,4))</f>
        <v/>
      </c>
      <c r="I82" s="30" t="str">
        <f t="shared" ca="1" si="10"/>
        <v/>
      </c>
      <c r="J82" s="34" t="str">
        <f ca="1">IF(segéd!$I78=0,"",LEFT(INDEX('App-txt'!$A$1:$G$2000,segéd!$I78,3), IF(segéd!$M78=0,50,segéd!$M78-1)))</f>
        <v/>
      </c>
      <c r="K82" s="35" t="str">
        <f ca="1">IF(segéd!$I78*segéd!$M78=0,"",MID(INDEX('App-txt'!$A$1:$G$2000,segéd!$I78,3),segéd!$M78+1,segéd!$N78-segéd!$M78-1))</f>
        <v/>
      </c>
      <c r="L82" s="32" t="str">
        <f ca="1">IF(segéd!$J78=0,"",INDEX('App-txt'!$A$1:$G$2000,segéd!$J78,2))</f>
        <v/>
      </c>
      <c r="M82" s="25" t="str">
        <f ca="1">IF(segéd!$J78=0,"",INDEX('App-txt'!$A$1:$G$2000,segéd!$J78,4))</f>
        <v/>
      </c>
      <c r="N82" s="29" t="str">
        <f t="shared" ca="1" si="12"/>
        <v/>
      </c>
      <c r="O82" s="25" t="str">
        <f ca="1">IF(segéd!$K78=0,"",INDEX('App-txt'!$A$1:$G$2000,segéd!$K78,4))</f>
        <v/>
      </c>
      <c r="P82" s="29" t="str">
        <f t="shared" ca="1" si="11"/>
        <v/>
      </c>
      <c r="Q82" s="68"/>
    </row>
    <row r="83" spans="1:17" ht="13.2" customHeight="1" x14ac:dyDescent="0.25">
      <c r="A83" s="24" t="str">
        <f ca="1">IF(segéd!$F79&lt;&gt;segéd!$B79,A82,INDEX('App-txt'!$A$1:$G$2000,segéd!$F79-5,2))</f>
        <v>B --&gt; A</v>
      </c>
      <c r="B83" s="24" t="str">
        <f ca="1">IF(segéd!$F79&lt;&gt;segéd!$B79,"",INDEX('App-txt'!$A$1:$G$2000,segéd!$F79-4,2))</f>
        <v/>
      </c>
      <c r="C83" s="31" t="str">
        <f ca="1">IF(segéd!$F79=0,"",INDEX('App-txt'!$A$1:$G$2000,segéd!$F79,2))</f>
        <v/>
      </c>
      <c r="D83" s="26" t="str">
        <f ca="1">IF(segéd!$F79&lt;&gt;segéd!$B79,"",INDEX('App-txt'!$A$1:$G$2000,segéd!$F79-7,2))</f>
        <v/>
      </c>
      <c r="E83" s="25" t="str">
        <f ca="1">IF(segéd!$F79=0,"",INDEX('App-txt'!$A$1:$G$2000,segéd!$F79,4))</f>
        <v/>
      </c>
      <c r="F83" s="27" t="str">
        <f ca="1">IF(segéd!$G79=0,"",INDEX('App-txt'!$A$1:$G$2000,segéd!$G79,4))</f>
        <v/>
      </c>
      <c r="G83" s="29" t="str">
        <f t="shared" ca="1" si="9"/>
        <v/>
      </c>
      <c r="H83" s="27" t="str">
        <f ca="1">IF(segéd!$H79=0,"",INDEX('App-txt'!$A$1:$G$2000,segéd!$H79,4))</f>
        <v/>
      </c>
      <c r="I83" s="30" t="str">
        <f t="shared" ca="1" si="10"/>
        <v/>
      </c>
      <c r="J83" s="34" t="str">
        <f ca="1">IF(segéd!$I79=0,"",LEFT(INDEX('App-txt'!$A$1:$G$2000,segéd!$I79,3), IF(segéd!$M79=0,50,segéd!$M79-1)))</f>
        <v/>
      </c>
      <c r="K83" s="35" t="str">
        <f ca="1">IF(segéd!$I79*segéd!$M79=0,"",MID(INDEX('App-txt'!$A$1:$G$2000,segéd!$I79,3),segéd!$M79+1,segéd!$N79-segéd!$M79-1))</f>
        <v/>
      </c>
      <c r="L83" s="32" t="str">
        <f ca="1">IF(segéd!$J79=0,"",INDEX('App-txt'!$A$1:$G$2000,segéd!$J79,2))</f>
        <v/>
      </c>
      <c r="M83" s="25" t="str">
        <f ca="1">IF(segéd!$J79=0,"",INDEX('App-txt'!$A$1:$G$2000,segéd!$J79,4))</f>
        <v/>
      </c>
      <c r="N83" s="29" t="str">
        <f t="shared" ca="1" si="12"/>
        <v/>
      </c>
      <c r="O83" s="25" t="str">
        <f ca="1">IF(segéd!$K79=0,"",INDEX('App-txt'!$A$1:$G$2000,segéd!$K79,4))</f>
        <v/>
      </c>
      <c r="P83" s="29" t="str">
        <f t="shared" ca="1" si="11"/>
        <v/>
      </c>
      <c r="Q83" s="68"/>
    </row>
    <row r="84" spans="1:17" ht="13.2" customHeight="1" x14ac:dyDescent="0.25">
      <c r="A84" s="24" t="str">
        <f ca="1">IF(segéd!$F80&lt;&gt;segéd!$B80,A83,INDEX('App-txt'!$A$1:$G$2000,segéd!$F80-5,2))</f>
        <v>B --&gt; A</v>
      </c>
      <c r="B84" s="24" t="str">
        <f ca="1">IF(segéd!$F80&lt;&gt;segéd!$B80,"",INDEX('App-txt'!$A$1:$G$2000,segéd!$F80-4,2))</f>
        <v/>
      </c>
      <c r="C84" s="31" t="str">
        <f ca="1">IF(segéd!$F80=0,"",INDEX('App-txt'!$A$1:$G$2000,segéd!$F80,2))</f>
        <v/>
      </c>
      <c r="D84" s="26" t="str">
        <f ca="1">IF(segéd!$F80&lt;&gt;segéd!$B80,"",INDEX('App-txt'!$A$1:$G$2000,segéd!$F80-7,2))</f>
        <v/>
      </c>
      <c r="E84" s="25" t="str">
        <f ca="1">IF(segéd!$F80=0,"",INDEX('App-txt'!$A$1:$G$2000,segéd!$F80,4))</f>
        <v/>
      </c>
      <c r="F84" s="27" t="str">
        <f ca="1">IF(segéd!$G80=0,"",INDEX('App-txt'!$A$1:$G$2000,segéd!$G80,4))</f>
        <v/>
      </c>
      <c r="G84" s="29" t="str">
        <f t="shared" ca="1" si="9"/>
        <v/>
      </c>
      <c r="H84" s="27" t="str">
        <f ca="1">IF(segéd!$H80=0,"",INDEX('App-txt'!$A$1:$G$2000,segéd!$H80,4))</f>
        <v/>
      </c>
      <c r="I84" s="30" t="str">
        <f t="shared" ca="1" si="10"/>
        <v/>
      </c>
      <c r="J84" s="34" t="str">
        <f ca="1">IF(segéd!$I80=0,"",LEFT(INDEX('App-txt'!$A$1:$G$2000,segéd!$I80,3), IF(segéd!$M80=0,50,segéd!$M80-1)))</f>
        <v/>
      </c>
      <c r="K84" s="35" t="str">
        <f ca="1">IF(segéd!$I80*segéd!$M80=0,"",MID(INDEX('App-txt'!$A$1:$G$2000,segéd!$I80,3),segéd!$M80+1,segéd!$N80-segéd!$M80-1))</f>
        <v/>
      </c>
      <c r="L84" s="32" t="str">
        <f ca="1">IF(segéd!$J80=0,"",INDEX('App-txt'!$A$1:$G$2000,segéd!$J80,2))</f>
        <v/>
      </c>
      <c r="M84" s="25" t="str">
        <f ca="1">IF(segéd!$J80=0,"",INDEX('App-txt'!$A$1:$G$2000,segéd!$J80,4))</f>
        <v/>
      </c>
      <c r="N84" s="29" t="str">
        <f t="shared" ca="1" si="12"/>
        <v/>
      </c>
      <c r="O84" s="25" t="str">
        <f ca="1">IF(segéd!$K80=0,"",INDEX('App-txt'!$A$1:$G$2000,segéd!$K80,4))</f>
        <v/>
      </c>
      <c r="P84" s="29" t="str">
        <f t="shared" ca="1" si="11"/>
        <v/>
      </c>
      <c r="Q84" s="68"/>
    </row>
    <row r="85" spans="1:17" ht="13.2" customHeight="1" x14ac:dyDescent="0.25">
      <c r="A85" s="24" t="str">
        <f ca="1">IF(segéd!$F81&lt;&gt;segéd!$B81,A84,INDEX('App-txt'!$A$1:$G$2000,segéd!$F81-5,2))</f>
        <v>B --&gt; A</v>
      </c>
      <c r="B85" s="24" t="str">
        <f ca="1">IF(segéd!$F81&lt;&gt;segéd!$B81,"",INDEX('App-txt'!$A$1:$G$2000,segéd!$F81-4,2))</f>
        <v/>
      </c>
      <c r="C85" s="31" t="str">
        <f ca="1">IF(segéd!$F81=0,"",INDEX('App-txt'!$A$1:$G$2000,segéd!$F81,2))</f>
        <v/>
      </c>
      <c r="D85" s="26" t="str">
        <f ca="1">IF(segéd!$F81&lt;&gt;segéd!$B81,"",INDEX('App-txt'!$A$1:$G$2000,segéd!$F81-7,2))</f>
        <v/>
      </c>
      <c r="E85" s="25" t="str">
        <f ca="1">IF(segéd!$F81=0,"",INDEX('App-txt'!$A$1:$G$2000,segéd!$F81,4))</f>
        <v/>
      </c>
      <c r="F85" s="27" t="str">
        <f ca="1">IF(segéd!$G81=0,"",INDEX('App-txt'!$A$1:$G$2000,segéd!$G81,4))</f>
        <v/>
      </c>
      <c r="G85" s="29" t="str">
        <f t="shared" ca="1" si="9"/>
        <v/>
      </c>
      <c r="H85" s="27" t="str">
        <f ca="1">IF(segéd!$H81=0,"",INDEX('App-txt'!$A$1:$G$2000,segéd!$H81,4))</f>
        <v/>
      </c>
      <c r="I85" s="30" t="str">
        <f t="shared" ca="1" si="10"/>
        <v/>
      </c>
      <c r="J85" s="34" t="str">
        <f ca="1">IF(segéd!$I81=0,"",LEFT(INDEX('App-txt'!$A$1:$G$2000,segéd!$I81,3), IF(segéd!$M81=0,50,segéd!$M81-1)))</f>
        <v/>
      </c>
      <c r="K85" s="35" t="str">
        <f ca="1">IF(segéd!$I81*segéd!$M81=0,"",MID(INDEX('App-txt'!$A$1:$G$2000,segéd!$I81,3),segéd!$M81+1,segéd!$N81-segéd!$M81-1))</f>
        <v/>
      </c>
      <c r="L85" s="32" t="str">
        <f ca="1">IF(segéd!$J81=0,"",INDEX('App-txt'!$A$1:$G$2000,segéd!$J81,2))</f>
        <v/>
      </c>
      <c r="M85" s="25" t="str">
        <f ca="1">IF(segéd!$J81=0,"",INDEX('App-txt'!$A$1:$G$2000,segéd!$J81,4))</f>
        <v/>
      </c>
      <c r="N85" s="29" t="str">
        <f t="shared" ca="1" si="12"/>
        <v/>
      </c>
      <c r="O85" s="25" t="str">
        <f ca="1">IF(segéd!$K81=0,"",INDEX('App-txt'!$A$1:$G$2000,segéd!$K81,4))</f>
        <v/>
      </c>
      <c r="P85" s="29" t="str">
        <f t="shared" ca="1" si="11"/>
        <v/>
      </c>
      <c r="Q85" s="68"/>
    </row>
    <row r="86" spans="1:17" ht="13.2" customHeight="1" x14ac:dyDescent="0.25">
      <c r="A86" s="24" t="str">
        <f ca="1">IF(segéd!$F82&lt;&gt;segéd!$B82,A85,INDEX('App-txt'!$A$1:$G$2000,segéd!$F82-5,2))</f>
        <v>B --&gt; A</v>
      </c>
      <c r="B86" s="24" t="str">
        <f ca="1">IF(segéd!$F82&lt;&gt;segéd!$B82,"",INDEX('App-txt'!$A$1:$G$2000,segéd!$F82-4,2))</f>
        <v/>
      </c>
      <c r="C86" s="31" t="str">
        <f ca="1">IF(segéd!$F82=0,"",INDEX('App-txt'!$A$1:$G$2000,segéd!$F82,2))</f>
        <v/>
      </c>
      <c r="D86" s="26" t="str">
        <f ca="1">IF(segéd!$F82&lt;&gt;segéd!$B82,"",INDEX('App-txt'!$A$1:$G$2000,segéd!$F82-7,2))</f>
        <v/>
      </c>
      <c r="E86" s="25" t="str">
        <f ca="1">IF(segéd!$F82=0,"",INDEX('App-txt'!$A$1:$G$2000,segéd!$F82,4))</f>
        <v/>
      </c>
      <c r="F86" s="27" t="str">
        <f ca="1">IF(segéd!$G82=0,"",INDEX('App-txt'!$A$1:$G$2000,segéd!$G82,4))</f>
        <v/>
      </c>
      <c r="G86" s="29" t="str">
        <f t="shared" ca="1" si="9"/>
        <v/>
      </c>
      <c r="H86" s="27" t="str">
        <f ca="1">IF(segéd!$H82=0,"",INDEX('App-txt'!$A$1:$G$2000,segéd!$H82,4))</f>
        <v/>
      </c>
      <c r="I86" s="30" t="str">
        <f t="shared" ca="1" si="10"/>
        <v/>
      </c>
      <c r="J86" s="34" t="str">
        <f ca="1">IF(segéd!$I82=0,"",LEFT(INDEX('App-txt'!$A$1:$G$2000,segéd!$I82,3), IF(segéd!$M82=0,50,segéd!$M82-1)))</f>
        <v/>
      </c>
      <c r="K86" s="35" t="str">
        <f ca="1">IF(segéd!$I82*segéd!$M82=0,"",MID(INDEX('App-txt'!$A$1:$G$2000,segéd!$I82,3),segéd!$M82+1,segéd!$N82-segéd!$M82-1))</f>
        <v/>
      </c>
      <c r="L86" s="32" t="str">
        <f ca="1">IF(segéd!$J82=0,"",INDEX('App-txt'!$A$1:$G$2000,segéd!$J82,2))</f>
        <v/>
      </c>
      <c r="M86" s="25" t="str">
        <f ca="1">IF(segéd!$J82=0,"",INDEX('App-txt'!$A$1:$G$2000,segéd!$J82,4))</f>
        <v/>
      </c>
      <c r="N86" s="29" t="str">
        <f t="shared" ca="1" si="12"/>
        <v/>
      </c>
      <c r="O86" s="25" t="str">
        <f ca="1">IF(segéd!$K82=0,"",INDEX('App-txt'!$A$1:$G$2000,segéd!$K82,4))</f>
        <v/>
      </c>
      <c r="P86" s="29" t="str">
        <f t="shared" ca="1" si="11"/>
        <v/>
      </c>
      <c r="Q86" s="68"/>
    </row>
    <row r="87" spans="1:17" ht="13.2" customHeight="1" x14ac:dyDescent="0.25">
      <c r="A87" s="24" t="str">
        <f ca="1">IF(segéd!$F83&lt;&gt;segéd!$B83,A86,INDEX('App-txt'!$A$1:$G$2000,segéd!$F83-5,2))</f>
        <v>B --&gt; A</v>
      </c>
      <c r="B87" s="24" t="str">
        <f ca="1">IF(segéd!$F83&lt;&gt;segéd!$B83,"",INDEX('App-txt'!$A$1:$G$2000,segéd!$F83-4,2))</f>
        <v/>
      </c>
      <c r="C87" s="31" t="str">
        <f ca="1">IF(segéd!$F83=0,"",INDEX('App-txt'!$A$1:$G$2000,segéd!$F83,2))</f>
        <v/>
      </c>
      <c r="D87" s="26" t="str">
        <f ca="1">IF(segéd!$F83&lt;&gt;segéd!$B83,"",INDEX('App-txt'!$A$1:$G$2000,segéd!$F83-7,2))</f>
        <v/>
      </c>
      <c r="E87" s="25" t="str">
        <f ca="1">IF(segéd!$F83=0,"",INDEX('App-txt'!$A$1:$G$2000,segéd!$F83,4))</f>
        <v/>
      </c>
      <c r="F87" s="27" t="str">
        <f ca="1">IF(segéd!$G83=0,"",INDEX('App-txt'!$A$1:$G$2000,segéd!$G83,4))</f>
        <v/>
      </c>
      <c r="G87" s="29" t="str">
        <f t="shared" ca="1" si="9"/>
        <v/>
      </c>
      <c r="H87" s="27" t="str">
        <f ca="1">IF(segéd!$H83=0,"",INDEX('App-txt'!$A$1:$G$2000,segéd!$H83,4))</f>
        <v/>
      </c>
      <c r="I87" s="30" t="str">
        <f t="shared" ca="1" si="10"/>
        <v/>
      </c>
      <c r="J87" s="34" t="str">
        <f ca="1">IF(segéd!$I83=0,"",LEFT(INDEX('App-txt'!$A$1:$G$2000,segéd!$I83,3), IF(segéd!$M83=0,50,segéd!$M83-1)))</f>
        <v/>
      </c>
      <c r="K87" s="35" t="str">
        <f ca="1">IF(segéd!$I83*segéd!$M83=0,"",MID(INDEX('App-txt'!$A$1:$G$2000,segéd!$I83,3),segéd!$M83+1,segéd!$N83-segéd!$M83-1))</f>
        <v/>
      </c>
      <c r="L87" s="32" t="str">
        <f ca="1">IF(segéd!$J83=0,"",INDEX('App-txt'!$A$1:$G$2000,segéd!$J83,2))</f>
        <v/>
      </c>
      <c r="M87" s="25" t="str">
        <f ca="1">IF(segéd!$J83=0,"",INDEX('App-txt'!$A$1:$G$2000,segéd!$J83,4))</f>
        <v/>
      </c>
      <c r="N87" s="29" t="str">
        <f t="shared" ca="1" si="12"/>
        <v/>
      </c>
      <c r="O87" s="25" t="str">
        <f ca="1">IF(segéd!$K83=0,"",INDEX('App-txt'!$A$1:$G$2000,segéd!$K83,4))</f>
        <v/>
      </c>
      <c r="P87" s="29" t="str">
        <f t="shared" ca="1" si="11"/>
        <v/>
      </c>
      <c r="Q87" s="68"/>
    </row>
    <row r="88" spans="1:17" ht="13.2" customHeight="1" x14ac:dyDescent="0.25">
      <c r="A88" s="24" t="str">
        <f ca="1">IF(segéd!$F84&lt;&gt;segéd!$B84,A87,INDEX('App-txt'!$A$1:$G$2000,segéd!$F84-5,2))</f>
        <v>B --&gt; A</v>
      </c>
      <c r="B88" s="24" t="str">
        <f ca="1">IF(segéd!$F84&lt;&gt;segéd!$B84,"",INDEX('App-txt'!$A$1:$G$2000,segéd!$F84-4,2))</f>
        <v/>
      </c>
      <c r="C88" s="31" t="str">
        <f ca="1">IF(segéd!$F84=0,"",INDEX('App-txt'!$A$1:$G$2000,segéd!$F84,2))</f>
        <v/>
      </c>
      <c r="D88" s="26" t="str">
        <f ca="1">IF(segéd!$F84&lt;&gt;segéd!$B84,"",INDEX('App-txt'!$A$1:$G$2000,segéd!$F84-7,2))</f>
        <v/>
      </c>
      <c r="E88" s="25" t="str">
        <f ca="1">IF(segéd!$F84=0,"",INDEX('App-txt'!$A$1:$G$2000,segéd!$F84,4))</f>
        <v/>
      </c>
      <c r="F88" s="27" t="str">
        <f ca="1">IF(segéd!$G84=0,"",INDEX('App-txt'!$A$1:$G$2000,segéd!$G84,4))</f>
        <v/>
      </c>
      <c r="G88" s="29" t="str">
        <f t="shared" ca="1" si="9"/>
        <v/>
      </c>
      <c r="H88" s="27" t="str">
        <f ca="1">IF(segéd!$H84=0,"",INDEX('App-txt'!$A$1:$G$2000,segéd!$H84,4))</f>
        <v/>
      </c>
      <c r="I88" s="30" t="str">
        <f t="shared" ca="1" si="10"/>
        <v/>
      </c>
      <c r="J88" s="34" t="str">
        <f ca="1">IF(segéd!$I84=0,"",LEFT(INDEX('App-txt'!$A$1:$G$2000,segéd!$I84,3), IF(segéd!$M84=0,50,segéd!$M84-1)))</f>
        <v/>
      </c>
      <c r="K88" s="35" t="str">
        <f ca="1">IF(segéd!$I84*segéd!$M84=0,"",MID(INDEX('App-txt'!$A$1:$G$2000,segéd!$I84,3),segéd!$M84+1,segéd!$N84-segéd!$M84-1))</f>
        <v/>
      </c>
      <c r="L88" s="32" t="str">
        <f ca="1">IF(segéd!$J84=0,"",INDEX('App-txt'!$A$1:$G$2000,segéd!$J84,2))</f>
        <v/>
      </c>
      <c r="M88" s="25" t="str">
        <f ca="1">IF(segéd!$J84=0,"",INDEX('App-txt'!$A$1:$G$2000,segéd!$J84,4))</f>
        <v/>
      </c>
      <c r="N88" s="29" t="str">
        <f t="shared" ca="1" si="12"/>
        <v/>
      </c>
      <c r="O88" s="25" t="str">
        <f ca="1">IF(segéd!$K84=0,"",INDEX('App-txt'!$A$1:$G$2000,segéd!$K84,4))</f>
        <v/>
      </c>
      <c r="P88" s="29" t="str">
        <f t="shared" ca="1" si="11"/>
        <v/>
      </c>
      <c r="Q88" s="68"/>
    </row>
    <row r="89" spans="1:17" ht="13.2" customHeight="1" x14ac:dyDescent="0.25">
      <c r="A89" s="24" t="str">
        <f ca="1">IF(segéd!$F85&lt;&gt;segéd!$B85,A88,INDEX('App-txt'!$A$1:$G$2000,segéd!$F85-5,2))</f>
        <v>B --&gt; A</v>
      </c>
      <c r="B89" s="24" t="str">
        <f ca="1">IF(segéd!$F85&lt;&gt;segéd!$B85,"",INDEX('App-txt'!$A$1:$G$2000,segéd!$F85-4,2))</f>
        <v/>
      </c>
      <c r="C89" s="31" t="str">
        <f ca="1">IF(segéd!$F85=0,"",INDEX('App-txt'!$A$1:$G$2000,segéd!$F85,2))</f>
        <v/>
      </c>
      <c r="D89" s="26" t="str">
        <f ca="1">IF(segéd!$F85&lt;&gt;segéd!$B85,"",INDEX('App-txt'!$A$1:$G$2000,segéd!$F85-7,2))</f>
        <v/>
      </c>
      <c r="E89" s="25" t="str">
        <f ca="1">IF(segéd!$F85=0,"",INDEX('App-txt'!$A$1:$G$2000,segéd!$F85,4))</f>
        <v/>
      </c>
      <c r="F89" s="27" t="str">
        <f ca="1">IF(segéd!$G85=0,"",INDEX('App-txt'!$A$1:$G$2000,segéd!$G85,4))</f>
        <v/>
      </c>
      <c r="G89" s="29" t="str">
        <f t="shared" ca="1" si="9"/>
        <v/>
      </c>
      <c r="H89" s="27" t="str">
        <f ca="1">IF(segéd!$H85=0,"",INDEX('App-txt'!$A$1:$G$2000,segéd!$H85,4))</f>
        <v/>
      </c>
      <c r="I89" s="30" t="str">
        <f t="shared" ca="1" si="10"/>
        <v/>
      </c>
      <c r="J89" s="34" t="str">
        <f ca="1">IF(segéd!$I85=0,"",LEFT(INDEX('App-txt'!$A$1:$G$2000,segéd!$I85,3), IF(segéd!$M85=0,50,segéd!$M85-1)))</f>
        <v/>
      </c>
      <c r="K89" s="35" t="str">
        <f ca="1">IF(segéd!$I85*segéd!$M85=0,"",MID(INDEX('App-txt'!$A$1:$G$2000,segéd!$I85,3),segéd!$M85+1,segéd!$N85-segéd!$M85-1))</f>
        <v/>
      </c>
      <c r="L89" s="32" t="str">
        <f ca="1">IF(segéd!$J85=0,"",INDEX('App-txt'!$A$1:$G$2000,segéd!$J85,2))</f>
        <v/>
      </c>
      <c r="M89" s="25" t="str">
        <f ca="1">IF(segéd!$J85=0,"",INDEX('App-txt'!$A$1:$G$2000,segéd!$J85,4))</f>
        <v/>
      </c>
      <c r="N89" s="29" t="str">
        <f t="shared" ca="1" si="12"/>
        <v/>
      </c>
      <c r="O89" s="25" t="str">
        <f ca="1">IF(segéd!$K85=0,"",INDEX('App-txt'!$A$1:$G$2000,segéd!$K85,4))</f>
        <v/>
      </c>
      <c r="P89" s="29" t="str">
        <f t="shared" ca="1" si="11"/>
        <v/>
      </c>
      <c r="Q89" s="68"/>
    </row>
    <row r="90" spans="1:17" ht="13.2" customHeight="1" x14ac:dyDescent="0.25">
      <c r="A90" s="24" t="str">
        <f ca="1">IF(segéd!$F86&lt;&gt;segéd!$B86,A89,INDEX('App-txt'!$A$1:$G$2000,segéd!$F86-5,2))</f>
        <v>B --&gt; A</v>
      </c>
      <c r="B90" s="24" t="str">
        <f ca="1">IF(segéd!$F86&lt;&gt;segéd!$B86,"",INDEX('App-txt'!$A$1:$G$2000,segéd!$F86-4,2))</f>
        <v/>
      </c>
      <c r="C90" s="31" t="str">
        <f ca="1">IF(segéd!$F86=0,"",INDEX('App-txt'!$A$1:$G$2000,segéd!$F86,2))</f>
        <v/>
      </c>
      <c r="D90" s="26" t="str">
        <f ca="1">IF(segéd!$F86&lt;&gt;segéd!$B86,"",INDEX('App-txt'!$A$1:$G$2000,segéd!$F86-7,2))</f>
        <v/>
      </c>
      <c r="E90" s="25" t="str">
        <f ca="1">IF(segéd!$F86=0,"",INDEX('App-txt'!$A$1:$G$2000,segéd!$F86,4))</f>
        <v/>
      </c>
      <c r="F90" s="27" t="str">
        <f ca="1">IF(segéd!$G86=0,"",INDEX('App-txt'!$A$1:$G$2000,segéd!$G86,4))</f>
        <v/>
      </c>
      <c r="G90" s="29" t="str">
        <f t="shared" ca="1" si="9"/>
        <v/>
      </c>
      <c r="H90" s="27" t="str">
        <f ca="1">IF(segéd!$H86=0,"",INDEX('App-txt'!$A$1:$G$2000,segéd!$H86,4))</f>
        <v/>
      </c>
      <c r="I90" s="30" t="str">
        <f t="shared" ca="1" si="10"/>
        <v/>
      </c>
      <c r="J90" s="34" t="str">
        <f ca="1">IF(segéd!$I86=0,"",LEFT(INDEX('App-txt'!$A$1:$G$2000,segéd!$I86,3), IF(segéd!$M86=0,50,segéd!$M86-1)))</f>
        <v/>
      </c>
      <c r="K90" s="35" t="str">
        <f ca="1">IF(segéd!$I86*segéd!$M86=0,"",MID(INDEX('App-txt'!$A$1:$G$2000,segéd!$I86,3),segéd!$M86+1,segéd!$N86-segéd!$M86-1))</f>
        <v/>
      </c>
      <c r="L90" s="32" t="str">
        <f ca="1">IF(segéd!$J86=0,"",INDEX('App-txt'!$A$1:$G$2000,segéd!$J86,2))</f>
        <v/>
      </c>
      <c r="M90" s="25" t="str">
        <f ca="1">IF(segéd!$J86=0,"",INDEX('App-txt'!$A$1:$G$2000,segéd!$J86,4))</f>
        <v/>
      </c>
      <c r="N90" s="29" t="str">
        <f t="shared" ca="1" si="12"/>
        <v/>
      </c>
      <c r="O90" s="25" t="str">
        <f ca="1">IF(segéd!$K86=0,"",INDEX('App-txt'!$A$1:$G$2000,segéd!$K86,4))</f>
        <v/>
      </c>
      <c r="P90" s="29" t="str">
        <f t="shared" ca="1" si="11"/>
        <v/>
      </c>
      <c r="Q90" s="68"/>
    </row>
    <row r="91" spans="1:17" ht="13.2" customHeight="1" x14ac:dyDescent="0.25">
      <c r="A91" s="24" t="str">
        <f ca="1">IF(segéd!$F87&lt;&gt;segéd!$B87,A90,INDEX('App-txt'!$A$1:$G$2000,segéd!$F87-5,2))</f>
        <v>B --&gt; A</v>
      </c>
      <c r="B91" s="24" t="str">
        <f ca="1">IF(segéd!$F87&lt;&gt;segéd!$B87,"",INDEX('App-txt'!$A$1:$G$2000,segéd!$F87-4,2))</f>
        <v/>
      </c>
      <c r="C91" s="31" t="str">
        <f ca="1">IF(segéd!$F87=0,"",INDEX('App-txt'!$A$1:$G$2000,segéd!$F87,2))</f>
        <v/>
      </c>
      <c r="D91" s="26" t="str">
        <f ca="1">IF(segéd!$F87&lt;&gt;segéd!$B87,"",INDEX('App-txt'!$A$1:$G$2000,segéd!$F87-7,2))</f>
        <v/>
      </c>
      <c r="E91" s="25" t="str">
        <f ca="1">IF(segéd!$F87=0,"",INDEX('App-txt'!$A$1:$G$2000,segéd!$F87,4))</f>
        <v/>
      </c>
      <c r="F91" s="27" t="str">
        <f ca="1">IF(segéd!$G87=0,"",INDEX('App-txt'!$A$1:$G$2000,segéd!$G87,4))</f>
        <v/>
      </c>
      <c r="G91" s="29" t="str">
        <f t="shared" ca="1" si="9"/>
        <v/>
      </c>
      <c r="H91" s="27" t="str">
        <f ca="1">IF(segéd!$H87=0,"",INDEX('App-txt'!$A$1:$G$2000,segéd!$H87,4))</f>
        <v/>
      </c>
      <c r="I91" s="30" t="str">
        <f t="shared" ca="1" si="10"/>
        <v/>
      </c>
      <c r="J91" s="34" t="str">
        <f ca="1">IF(segéd!$I87=0,"",LEFT(INDEX('App-txt'!$A$1:$G$2000,segéd!$I87,3), IF(segéd!$M87=0,50,segéd!$M87-1)))</f>
        <v/>
      </c>
      <c r="K91" s="35" t="str">
        <f ca="1">IF(segéd!$I87*segéd!$M87=0,"",MID(INDEX('App-txt'!$A$1:$G$2000,segéd!$I87,3),segéd!$M87+1,segéd!$N87-segéd!$M87-1))</f>
        <v/>
      </c>
      <c r="L91" s="32" t="str">
        <f ca="1">IF(segéd!$J87=0,"",INDEX('App-txt'!$A$1:$G$2000,segéd!$J87,2))</f>
        <v/>
      </c>
      <c r="M91" s="25" t="str">
        <f ca="1">IF(segéd!$J87=0,"",INDEX('App-txt'!$A$1:$G$2000,segéd!$J87,4))</f>
        <v/>
      </c>
      <c r="N91" s="29" t="str">
        <f t="shared" ca="1" si="12"/>
        <v/>
      </c>
      <c r="O91" s="25" t="str">
        <f ca="1">IF(segéd!$K87=0,"",INDEX('App-txt'!$A$1:$G$2000,segéd!$K87,4))</f>
        <v/>
      </c>
      <c r="P91" s="29" t="str">
        <f t="shared" ca="1" si="11"/>
        <v/>
      </c>
      <c r="Q91" s="68"/>
    </row>
    <row r="92" spans="1:17" ht="13.2" customHeight="1" x14ac:dyDescent="0.25">
      <c r="A92" s="24" t="str">
        <f ca="1">IF(segéd!$F88&lt;&gt;segéd!$B88,A91,INDEX('App-txt'!$A$1:$G$2000,segéd!$F88-5,2))</f>
        <v>B --&gt; A</v>
      </c>
      <c r="B92" s="24" t="str">
        <f ca="1">IF(segéd!$F88&lt;&gt;segéd!$B88,"",INDEX('App-txt'!$A$1:$G$2000,segéd!$F88-4,2))</f>
        <v/>
      </c>
      <c r="C92" s="31" t="str">
        <f ca="1">IF(segéd!$F88=0,"",INDEX('App-txt'!$A$1:$G$2000,segéd!$F88,2))</f>
        <v/>
      </c>
      <c r="D92" s="26" t="str">
        <f ca="1">IF(segéd!$F88&lt;&gt;segéd!$B88,"",INDEX('App-txt'!$A$1:$G$2000,segéd!$F88-7,2))</f>
        <v/>
      </c>
      <c r="E92" s="25" t="str">
        <f ca="1">IF(segéd!$F88=0,"",INDEX('App-txt'!$A$1:$G$2000,segéd!$F88,4))</f>
        <v/>
      </c>
      <c r="F92" s="27" t="str">
        <f ca="1">IF(segéd!$G88=0,"",INDEX('App-txt'!$A$1:$G$2000,segéd!$G88,4))</f>
        <v/>
      </c>
      <c r="G92" s="29" t="str">
        <f t="shared" ca="1" si="9"/>
        <v/>
      </c>
      <c r="H92" s="27" t="str">
        <f ca="1">IF(segéd!$H88=0,"",INDEX('App-txt'!$A$1:$G$2000,segéd!$H88,4))</f>
        <v/>
      </c>
      <c r="I92" s="30" t="str">
        <f t="shared" ca="1" si="10"/>
        <v/>
      </c>
      <c r="J92" s="34" t="str">
        <f ca="1">IF(segéd!$I88=0,"",LEFT(INDEX('App-txt'!$A$1:$G$2000,segéd!$I88,3), IF(segéd!$M88=0,50,segéd!$M88-1)))</f>
        <v/>
      </c>
      <c r="K92" s="35" t="str">
        <f ca="1">IF(segéd!$I88*segéd!$M88=0,"",MID(INDEX('App-txt'!$A$1:$G$2000,segéd!$I88,3),segéd!$M88+1,segéd!$N88-segéd!$M88-1))</f>
        <v/>
      </c>
      <c r="L92" s="32" t="str">
        <f ca="1">IF(segéd!$J88=0,"",INDEX('App-txt'!$A$1:$G$2000,segéd!$J88,2))</f>
        <v/>
      </c>
      <c r="M92" s="25" t="str">
        <f ca="1">IF(segéd!$J88=0,"",INDEX('App-txt'!$A$1:$G$2000,segéd!$J88,4))</f>
        <v/>
      </c>
      <c r="N92" s="29" t="str">
        <f t="shared" ca="1" si="12"/>
        <v/>
      </c>
      <c r="O92" s="25" t="str">
        <f ca="1">IF(segéd!$K88=0,"",INDEX('App-txt'!$A$1:$G$2000,segéd!$K88,4))</f>
        <v/>
      </c>
      <c r="P92" s="29" t="str">
        <f t="shared" ca="1" si="11"/>
        <v/>
      </c>
      <c r="Q92" s="68"/>
    </row>
    <row r="93" spans="1:17" ht="13.2" customHeight="1" x14ac:dyDescent="0.25">
      <c r="A93" s="24" t="str">
        <f ca="1">IF(segéd!$F89&lt;&gt;segéd!$B89,A92,INDEX('App-txt'!$A$1:$G$2000,segéd!$F89-5,2))</f>
        <v>B --&gt; A</v>
      </c>
      <c r="B93" s="24" t="str">
        <f ca="1">IF(segéd!$F89&lt;&gt;segéd!$B89,"",INDEX('App-txt'!$A$1:$G$2000,segéd!$F89-4,2))</f>
        <v/>
      </c>
      <c r="C93" s="31" t="str">
        <f ca="1">IF(segéd!$F89=0,"",INDEX('App-txt'!$A$1:$G$2000,segéd!$F89,2))</f>
        <v/>
      </c>
      <c r="D93" s="26" t="str">
        <f ca="1">IF(segéd!$F89&lt;&gt;segéd!$B89,"",INDEX('App-txt'!$A$1:$G$2000,segéd!$F89-7,2))</f>
        <v/>
      </c>
      <c r="E93" s="25" t="str">
        <f ca="1">IF(segéd!$F89=0,"",INDEX('App-txt'!$A$1:$G$2000,segéd!$F89,4))</f>
        <v/>
      </c>
      <c r="F93" s="27" t="str">
        <f ca="1">IF(segéd!$G89=0,"",INDEX('App-txt'!$A$1:$G$2000,segéd!$G89,4))</f>
        <v/>
      </c>
      <c r="G93" s="29" t="str">
        <f t="shared" ca="1" si="9"/>
        <v/>
      </c>
      <c r="H93" s="27" t="str">
        <f ca="1">IF(segéd!$H89=0,"",INDEX('App-txt'!$A$1:$G$2000,segéd!$H89,4))</f>
        <v/>
      </c>
      <c r="I93" s="30" t="str">
        <f t="shared" ca="1" si="10"/>
        <v/>
      </c>
      <c r="J93" s="34" t="str">
        <f ca="1">IF(segéd!$I89=0,"",LEFT(INDEX('App-txt'!$A$1:$G$2000,segéd!$I89,3), IF(segéd!$M89=0,50,segéd!$M89-1)))</f>
        <v/>
      </c>
      <c r="K93" s="35" t="str">
        <f ca="1">IF(segéd!$I89*segéd!$M89=0,"",MID(INDEX('App-txt'!$A$1:$G$2000,segéd!$I89,3),segéd!$M89+1,segéd!$N89-segéd!$M89-1))</f>
        <v/>
      </c>
      <c r="L93" s="32" t="str">
        <f ca="1">IF(segéd!$J89=0,"",INDEX('App-txt'!$A$1:$G$2000,segéd!$J89,2))</f>
        <v/>
      </c>
      <c r="M93" s="25" t="str">
        <f ca="1">IF(segéd!$J89=0,"",INDEX('App-txt'!$A$1:$G$2000,segéd!$J89,4))</f>
        <v/>
      </c>
      <c r="N93" s="29" t="str">
        <f t="shared" ca="1" si="12"/>
        <v/>
      </c>
      <c r="O93" s="25" t="str">
        <f ca="1">IF(segéd!$K89=0,"",INDEX('App-txt'!$A$1:$G$2000,segéd!$K89,4))</f>
        <v/>
      </c>
      <c r="P93" s="29" t="str">
        <f t="shared" ca="1" si="11"/>
        <v/>
      </c>
      <c r="Q93" s="68"/>
    </row>
    <row r="94" spans="1:17" ht="13.2" customHeight="1" x14ac:dyDescent="0.25">
      <c r="A94" s="24" t="str">
        <f ca="1">IF(segéd!$F90&lt;&gt;segéd!$B90,A93,INDEX('App-txt'!$A$1:$G$2000,segéd!$F90-5,2))</f>
        <v>B --&gt; A</v>
      </c>
      <c r="B94" s="24" t="str">
        <f ca="1">IF(segéd!$F90&lt;&gt;segéd!$B90,"",INDEX('App-txt'!$A$1:$G$2000,segéd!$F90-4,2))</f>
        <v/>
      </c>
      <c r="C94" s="31" t="str">
        <f ca="1">IF(segéd!$F90=0,"",INDEX('App-txt'!$A$1:$G$2000,segéd!$F90,2))</f>
        <v/>
      </c>
      <c r="D94" s="26" t="str">
        <f ca="1">IF(segéd!$F90&lt;&gt;segéd!$B90,"",INDEX('App-txt'!$A$1:$G$2000,segéd!$F90-7,2))</f>
        <v/>
      </c>
      <c r="E94" s="25" t="str">
        <f ca="1">IF(segéd!$F90=0,"",INDEX('App-txt'!$A$1:$G$2000,segéd!$F90,4))</f>
        <v/>
      </c>
      <c r="F94" s="27" t="str">
        <f ca="1">IF(segéd!$G90=0,"",INDEX('App-txt'!$A$1:$G$2000,segéd!$G90,4))</f>
        <v/>
      </c>
      <c r="G94" s="29" t="str">
        <f t="shared" ca="1" si="9"/>
        <v/>
      </c>
      <c r="H94" s="27" t="str">
        <f ca="1">IF(segéd!$H90=0,"",INDEX('App-txt'!$A$1:$G$2000,segéd!$H90,4))</f>
        <v/>
      </c>
      <c r="I94" s="30" t="str">
        <f t="shared" ca="1" si="10"/>
        <v/>
      </c>
      <c r="J94" s="34" t="str">
        <f ca="1">IF(segéd!$I90=0,"",LEFT(INDEX('App-txt'!$A$1:$G$2000,segéd!$I90,3), IF(segéd!$M90=0,50,segéd!$M90-1)))</f>
        <v/>
      </c>
      <c r="K94" s="35" t="str">
        <f ca="1">IF(segéd!$I90*segéd!$M90=0,"",MID(INDEX('App-txt'!$A$1:$G$2000,segéd!$I90,3),segéd!$M90+1,segéd!$N90-segéd!$M90-1))</f>
        <v/>
      </c>
      <c r="L94" s="32" t="str">
        <f ca="1">IF(segéd!$J90=0,"",INDEX('App-txt'!$A$1:$G$2000,segéd!$J90,2))</f>
        <v/>
      </c>
      <c r="M94" s="25" t="str">
        <f ca="1">IF(segéd!$J90=0,"",INDEX('App-txt'!$A$1:$G$2000,segéd!$J90,4))</f>
        <v/>
      </c>
      <c r="N94" s="29" t="str">
        <f t="shared" ca="1" si="12"/>
        <v/>
      </c>
      <c r="O94" s="25" t="str">
        <f ca="1">IF(segéd!$K90=0,"",INDEX('App-txt'!$A$1:$G$2000,segéd!$K90,4))</f>
        <v/>
      </c>
      <c r="P94" s="29" t="str">
        <f t="shared" ca="1" si="11"/>
        <v/>
      </c>
      <c r="Q94" s="68"/>
    </row>
    <row r="95" spans="1:17" ht="13.2" customHeight="1" x14ac:dyDescent="0.25">
      <c r="A95" s="24" t="str">
        <f ca="1">IF(segéd!$F91&lt;&gt;segéd!$B91,A94,INDEX('App-txt'!$A$1:$G$2000,segéd!$F91-5,2))</f>
        <v>B --&gt; A</v>
      </c>
      <c r="B95" s="24" t="str">
        <f ca="1">IF(segéd!$F91&lt;&gt;segéd!$B91,"",INDEX('App-txt'!$A$1:$G$2000,segéd!$F91-4,2))</f>
        <v/>
      </c>
      <c r="C95" s="31" t="str">
        <f ca="1">IF(segéd!$F91=0,"",INDEX('App-txt'!$A$1:$G$2000,segéd!$F91,2))</f>
        <v/>
      </c>
      <c r="D95" s="26" t="str">
        <f ca="1">IF(segéd!$F91&lt;&gt;segéd!$B91,"",INDEX('App-txt'!$A$1:$G$2000,segéd!$F91-7,2))</f>
        <v/>
      </c>
      <c r="E95" s="25" t="str">
        <f ca="1">IF(segéd!$F91=0,"",INDEX('App-txt'!$A$1:$G$2000,segéd!$F91,4))</f>
        <v/>
      </c>
      <c r="F95" s="27" t="str">
        <f ca="1">IF(segéd!$G91=0,"",INDEX('App-txt'!$A$1:$G$2000,segéd!$G91,4))</f>
        <v/>
      </c>
      <c r="G95" s="29" t="str">
        <f t="shared" ca="1" si="9"/>
        <v/>
      </c>
      <c r="H95" s="27" t="str">
        <f ca="1">IF(segéd!$H91=0,"",INDEX('App-txt'!$A$1:$G$2000,segéd!$H91,4))</f>
        <v/>
      </c>
      <c r="I95" s="30" t="str">
        <f t="shared" ca="1" si="10"/>
        <v/>
      </c>
      <c r="J95" s="34" t="str">
        <f ca="1">IF(segéd!$I91=0,"",LEFT(INDEX('App-txt'!$A$1:$G$2000,segéd!$I91,3), IF(segéd!$M91=0,50,segéd!$M91-1)))</f>
        <v/>
      </c>
      <c r="K95" s="35" t="str">
        <f ca="1">IF(segéd!$I91*segéd!$M91=0,"",MID(INDEX('App-txt'!$A$1:$G$2000,segéd!$I91,3),segéd!$M91+1,segéd!$N91-segéd!$M91-1))</f>
        <v/>
      </c>
      <c r="L95" s="32" t="str">
        <f ca="1">IF(segéd!$J91=0,"",INDEX('App-txt'!$A$1:$G$2000,segéd!$J91,2))</f>
        <v/>
      </c>
      <c r="M95" s="25" t="str">
        <f ca="1">IF(segéd!$J91=0,"",INDEX('App-txt'!$A$1:$G$2000,segéd!$J91,4))</f>
        <v/>
      </c>
      <c r="N95" s="29" t="str">
        <f t="shared" ca="1" si="12"/>
        <v/>
      </c>
      <c r="O95" s="25" t="str">
        <f ca="1">IF(segéd!$K91=0,"",INDEX('App-txt'!$A$1:$G$2000,segéd!$K91,4))</f>
        <v/>
      </c>
      <c r="P95" s="29" t="str">
        <f t="shared" ca="1" si="11"/>
        <v/>
      </c>
      <c r="Q95" s="68"/>
    </row>
    <row r="96" spans="1:17" ht="13.2" customHeight="1" x14ac:dyDescent="0.25">
      <c r="A96" s="24" t="str">
        <f ca="1">IF(segéd!$F92&lt;&gt;segéd!$B92,A95,INDEX('App-txt'!$A$1:$G$2000,segéd!$F92-5,2))</f>
        <v>B --&gt; A</v>
      </c>
      <c r="B96" s="24" t="str">
        <f ca="1">IF(segéd!$F92&lt;&gt;segéd!$B92,"",INDEX('App-txt'!$A$1:$G$2000,segéd!$F92-4,2))</f>
        <v/>
      </c>
      <c r="C96" s="31" t="str">
        <f ca="1">IF(segéd!$F92=0,"",INDEX('App-txt'!$A$1:$G$2000,segéd!$F92,2))</f>
        <v/>
      </c>
      <c r="D96" s="26" t="str">
        <f ca="1">IF(segéd!$F92&lt;&gt;segéd!$B92,"",INDEX('App-txt'!$A$1:$G$2000,segéd!$F92-7,2))</f>
        <v/>
      </c>
      <c r="E96" s="25" t="str">
        <f ca="1">IF(segéd!$F92=0,"",INDEX('App-txt'!$A$1:$G$2000,segéd!$F92,4))</f>
        <v/>
      </c>
      <c r="F96" s="27" t="str">
        <f ca="1">IF(segéd!$G92=0,"",INDEX('App-txt'!$A$1:$G$2000,segéd!$G92,4))</f>
        <v/>
      </c>
      <c r="G96" s="29" t="str">
        <f t="shared" ca="1" si="9"/>
        <v/>
      </c>
      <c r="H96" s="27" t="str">
        <f ca="1">IF(segéd!$H92=0,"",INDEX('App-txt'!$A$1:$G$2000,segéd!$H92,4))</f>
        <v/>
      </c>
      <c r="I96" s="30" t="str">
        <f t="shared" ca="1" si="10"/>
        <v/>
      </c>
      <c r="J96" s="34" t="str">
        <f ca="1">IF(segéd!$I92=0,"",LEFT(INDEX('App-txt'!$A$1:$G$2000,segéd!$I92,3), IF(segéd!$M92=0,50,segéd!$M92-1)))</f>
        <v/>
      </c>
      <c r="K96" s="35" t="str">
        <f ca="1">IF(segéd!$I92*segéd!$M92=0,"",MID(INDEX('App-txt'!$A$1:$G$2000,segéd!$I92,3),segéd!$M92+1,segéd!$N92-segéd!$M92-1))</f>
        <v/>
      </c>
      <c r="L96" s="32" t="str">
        <f ca="1">IF(segéd!$J92=0,"",INDEX('App-txt'!$A$1:$G$2000,segéd!$J92,2))</f>
        <v/>
      </c>
      <c r="M96" s="25" t="str">
        <f ca="1">IF(segéd!$J92=0,"",INDEX('App-txt'!$A$1:$G$2000,segéd!$J92,4))</f>
        <v/>
      </c>
      <c r="N96" s="29" t="str">
        <f t="shared" ca="1" si="12"/>
        <v/>
      </c>
      <c r="O96" s="25" t="str">
        <f ca="1">IF(segéd!$K92=0,"",INDEX('App-txt'!$A$1:$G$2000,segéd!$K92,4))</f>
        <v/>
      </c>
      <c r="P96" s="29" t="str">
        <f t="shared" ca="1" si="11"/>
        <v/>
      </c>
      <c r="Q96" s="68"/>
    </row>
    <row r="97" spans="1:17" ht="13.2" customHeight="1" x14ac:dyDescent="0.25">
      <c r="A97" s="24" t="str">
        <f ca="1">IF(segéd!$F93&lt;&gt;segéd!$B93,A96,INDEX('App-txt'!$A$1:$G$2000,segéd!$F93-5,2))</f>
        <v>B --&gt; A</v>
      </c>
      <c r="B97" s="24" t="str">
        <f ca="1">IF(segéd!$F93&lt;&gt;segéd!$B93,"",INDEX('App-txt'!$A$1:$G$2000,segéd!$F93-4,2))</f>
        <v/>
      </c>
      <c r="C97" s="31" t="str">
        <f ca="1">IF(segéd!$F93=0,"",INDEX('App-txt'!$A$1:$G$2000,segéd!$F93,2))</f>
        <v/>
      </c>
      <c r="D97" s="26" t="str">
        <f ca="1">IF(segéd!$F93&lt;&gt;segéd!$B93,"",INDEX('App-txt'!$A$1:$G$2000,segéd!$F93-7,2))</f>
        <v/>
      </c>
      <c r="E97" s="25" t="str">
        <f ca="1">IF(segéd!$F93=0,"",INDEX('App-txt'!$A$1:$G$2000,segéd!$F93,4))</f>
        <v/>
      </c>
      <c r="F97" s="27" t="str">
        <f ca="1">IF(segéd!$G93=0,"",INDEX('App-txt'!$A$1:$G$2000,segéd!$G93,4))</f>
        <v/>
      </c>
      <c r="G97" s="29" t="str">
        <f t="shared" ca="1" si="9"/>
        <v/>
      </c>
      <c r="H97" s="27" t="str">
        <f ca="1">IF(segéd!$H93=0,"",INDEX('App-txt'!$A$1:$G$2000,segéd!$H93,4))</f>
        <v/>
      </c>
      <c r="I97" s="30" t="str">
        <f t="shared" ca="1" si="10"/>
        <v/>
      </c>
      <c r="J97" s="34" t="str">
        <f ca="1">IF(segéd!$I93=0,"",LEFT(INDEX('App-txt'!$A$1:$G$2000,segéd!$I93,3), IF(segéd!$M93=0,50,segéd!$M93-1)))</f>
        <v/>
      </c>
      <c r="K97" s="35" t="str">
        <f ca="1">IF(segéd!$I93*segéd!$M93=0,"",MID(INDEX('App-txt'!$A$1:$G$2000,segéd!$I93,3),segéd!$M93+1,segéd!$N93-segéd!$M93-1))</f>
        <v/>
      </c>
      <c r="L97" s="32" t="str">
        <f ca="1">IF(segéd!$J93=0,"",INDEX('App-txt'!$A$1:$G$2000,segéd!$J93,2))</f>
        <v/>
      </c>
      <c r="M97" s="25" t="str">
        <f ca="1">IF(segéd!$J93=0,"",INDEX('App-txt'!$A$1:$G$2000,segéd!$J93,4))</f>
        <v/>
      </c>
      <c r="N97" s="29" t="str">
        <f t="shared" ca="1" si="12"/>
        <v/>
      </c>
      <c r="O97" s="25" t="str">
        <f ca="1">IF(segéd!$K93=0,"",INDEX('App-txt'!$A$1:$G$2000,segéd!$K93,4))</f>
        <v/>
      </c>
      <c r="P97" s="29" t="str">
        <f t="shared" ca="1" si="11"/>
        <v/>
      </c>
      <c r="Q97" s="68"/>
    </row>
    <row r="98" spans="1:17" ht="13.2" customHeight="1" x14ac:dyDescent="0.25">
      <c r="A98" s="24" t="str">
        <f ca="1">IF(segéd!$F94&lt;&gt;segéd!$B94,A97,INDEX('App-txt'!$A$1:$G$2000,segéd!$F94-5,2))</f>
        <v>B --&gt; A</v>
      </c>
      <c r="B98" s="24" t="str">
        <f ca="1">IF(segéd!$F94&lt;&gt;segéd!$B94,"",INDEX('App-txt'!$A$1:$G$2000,segéd!$F94-4,2))</f>
        <v/>
      </c>
      <c r="C98" s="31" t="str">
        <f ca="1">IF(segéd!$F94=0,"",INDEX('App-txt'!$A$1:$G$2000,segéd!$F94,2))</f>
        <v/>
      </c>
      <c r="D98" s="26" t="str">
        <f ca="1">IF(segéd!$F94&lt;&gt;segéd!$B94,"",INDEX('App-txt'!$A$1:$G$2000,segéd!$F94-7,2))</f>
        <v/>
      </c>
      <c r="E98" s="25" t="str">
        <f ca="1">IF(segéd!$F94=0,"",INDEX('App-txt'!$A$1:$G$2000,segéd!$F94,4))</f>
        <v/>
      </c>
      <c r="F98" s="27" t="str">
        <f ca="1">IF(segéd!$G94=0,"",INDEX('App-txt'!$A$1:$G$2000,segéd!$G94,4))</f>
        <v/>
      </c>
      <c r="G98" s="29" t="str">
        <f t="shared" ca="1" si="9"/>
        <v/>
      </c>
      <c r="H98" s="27" t="str">
        <f ca="1">IF(segéd!$H94=0,"",INDEX('App-txt'!$A$1:$G$2000,segéd!$H94,4))</f>
        <v/>
      </c>
      <c r="I98" s="30" t="str">
        <f t="shared" ca="1" si="10"/>
        <v/>
      </c>
      <c r="J98" s="34" t="str">
        <f ca="1">IF(segéd!$I94=0,"",LEFT(INDEX('App-txt'!$A$1:$G$2000,segéd!$I94,3), IF(segéd!$M94=0,50,segéd!$M94-1)))</f>
        <v/>
      </c>
      <c r="K98" s="35" t="str">
        <f ca="1">IF(segéd!$I94*segéd!$M94=0,"",MID(INDEX('App-txt'!$A$1:$G$2000,segéd!$I94,3),segéd!$M94+1,segéd!$N94-segéd!$M94-1))</f>
        <v/>
      </c>
      <c r="L98" s="32" t="str">
        <f ca="1">IF(segéd!$J94=0,"",INDEX('App-txt'!$A$1:$G$2000,segéd!$J94,2))</f>
        <v/>
      </c>
      <c r="M98" s="25" t="str">
        <f ca="1">IF(segéd!$J94=0,"",INDEX('App-txt'!$A$1:$G$2000,segéd!$J94,4))</f>
        <v/>
      </c>
      <c r="N98" s="29" t="str">
        <f t="shared" ca="1" si="12"/>
        <v/>
      </c>
      <c r="O98" s="25" t="str">
        <f ca="1">IF(segéd!$K94=0,"",INDEX('App-txt'!$A$1:$G$2000,segéd!$K94,4))</f>
        <v/>
      </c>
      <c r="P98" s="29" t="str">
        <f t="shared" ca="1" si="11"/>
        <v/>
      </c>
      <c r="Q98" s="68"/>
    </row>
    <row r="99" spans="1:17" ht="13.2" customHeight="1" x14ac:dyDescent="0.25">
      <c r="A99" s="24" t="str">
        <f ca="1">IF(segéd!$F95&lt;&gt;segéd!$B95,A98,INDEX('App-txt'!$A$1:$G$2000,segéd!$F95-5,2))</f>
        <v>B --&gt; A</v>
      </c>
      <c r="B99" s="24" t="str">
        <f ca="1">IF(segéd!$F95&lt;&gt;segéd!$B95,"",INDEX('App-txt'!$A$1:$G$2000,segéd!$F95-4,2))</f>
        <v/>
      </c>
      <c r="C99" s="31" t="str">
        <f ca="1">IF(segéd!$F95=0,"",INDEX('App-txt'!$A$1:$G$2000,segéd!$F95,2))</f>
        <v/>
      </c>
      <c r="D99" s="26" t="str">
        <f ca="1">IF(segéd!$F95&lt;&gt;segéd!$B95,"",INDEX('App-txt'!$A$1:$G$2000,segéd!$F95-7,2))</f>
        <v/>
      </c>
      <c r="E99" s="25" t="str">
        <f ca="1">IF(segéd!$F95=0,"",INDEX('App-txt'!$A$1:$G$2000,segéd!$F95,4))</f>
        <v/>
      </c>
      <c r="F99" s="27" t="str">
        <f ca="1">IF(segéd!$G95=0,"",INDEX('App-txt'!$A$1:$G$2000,segéd!$G95,4))</f>
        <v/>
      </c>
      <c r="G99" s="29" t="str">
        <f t="shared" ca="1" si="9"/>
        <v/>
      </c>
      <c r="H99" s="27" t="str">
        <f ca="1">IF(segéd!$H95=0,"",INDEX('App-txt'!$A$1:$G$2000,segéd!$H95,4))</f>
        <v/>
      </c>
      <c r="I99" s="30" t="str">
        <f t="shared" ca="1" si="10"/>
        <v/>
      </c>
      <c r="J99" s="34" t="str">
        <f ca="1">IF(segéd!$I95=0,"",LEFT(INDEX('App-txt'!$A$1:$G$2000,segéd!$I95,3), IF(segéd!$M95=0,50,segéd!$M95-1)))</f>
        <v/>
      </c>
      <c r="K99" s="35" t="str">
        <f ca="1">IF(segéd!$I95*segéd!$M95=0,"",MID(INDEX('App-txt'!$A$1:$G$2000,segéd!$I95,3),segéd!$M95+1,segéd!$N95-segéd!$M95-1))</f>
        <v/>
      </c>
      <c r="L99" s="32" t="str">
        <f ca="1">IF(segéd!$J95=0,"",INDEX('App-txt'!$A$1:$G$2000,segéd!$J95,2))</f>
        <v/>
      </c>
      <c r="M99" s="25" t="str">
        <f ca="1">IF(segéd!$J95=0,"",INDEX('App-txt'!$A$1:$G$2000,segéd!$J95,4))</f>
        <v/>
      </c>
      <c r="N99" s="29" t="str">
        <f t="shared" ca="1" si="12"/>
        <v/>
      </c>
      <c r="O99" s="25" t="str">
        <f ca="1">IF(segéd!$K95=0,"",INDEX('App-txt'!$A$1:$G$2000,segéd!$K95,4))</f>
        <v/>
      </c>
      <c r="P99" s="29" t="str">
        <f t="shared" ca="1" si="11"/>
        <v/>
      </c>
      <c r="Q99" s="68"/>
    </row>
    <row r="100" spans="1:17" ht="13.2" customHeight="1" x14ac:dyDescent="0.25">
      <c r="A100" s="24" t="str">
        <f ca="1">IF(segéd!$F96&lt;&gt;segéd!$B96,A99,INDEX('App-txt'!$A$1:$G$2000,segéd!$F96-5,2))</f>
        <v>B --&gt; A</v>
      </c>
      <c r="B100" s="24" t="str">
        <f ca="1">IF(segéd!$F96&lt;&gt;segéd!$B96,"",INDEX('App-txt'!$A$1:$G$2000,segéd!$F96-4,2))</f>
        <v/>
      </c>
      <c r="C100" s="31" t="str">
        <f ca="1">IF(segéd!$F96=0,"",INDEX('App-txt'!$A$1:$G$2000,segéd!$F96,2))</f>
        <v/>
      </c>
      <c r="D100" s="26" t="str">
        <f ca="1">IF(segéd!$F96&lt;&gt;segéd!$B96,"",INDEX('App-txt'!$A$1:$G$2000,segéd!$F96-7,2))</f>
        <v/>
      </c>
      <c r="E100" s="25" t="str">
        <f ca="1">IF(segéd!$F96=0,"",INDEX('App-txt'!$A$1:$G$2000,segéd!$F96,4))</f>
        <v/>
      </c>
      <c r="F100" s="27" t="str">
        <f ca="1">IF(segéd!$G96=0,"",INDEX('App-txt'!$A$1:$G$2000,segéd!$G96,4))</f>
        <v/>
      </c>
      <c r="G100" s="29" t="str">
        <f t="shared" ca="1" si="9"/>
        <v/>
      </c>
      <c r="H100" s="27" t="str">
        <f ca="1">IF(segéd!$H96=0,"",INDEX('App-txt'!$A$1:$G$2000,segéd!$H96,4))</f>
        <v/>
      </c>
      <c r="I100" s="30" t="str">
        <f t="shared" ca="1" si="10"/>
        <v/>
      </c>
      <c r="J100" s="34" t="str">
        <f ca="1">IF(segéd!$I96=0,"",LEFT(INDEX('App-txt'!$A$1:$G$2000,segéd!$I96,3), IF(segéd!$M96=0,50,segéd!$M96-1)))</f>
        <v/>
      </c>
      <c r="K100" s="35" t="str">
        <f ca="1">IF(segéd!$I96*segéd!$M96=0,"",MID(INDEX('App-txt'!$A$1:$G$2000,segéd!$I96,3),segéd!$M96+1,segéd!$N96-segéd!$M96-1))</f>
        <v/>
      </c>
      <c r="L100" s="32" t="str">
        <f ca="1">IF(segéd!$J96=0,"",INDEX('App-txt'!$A$1:$G$2000,segéd!$J96,2))</f>
        <v/>
      </c>
      <c r="M100" s="25" t="str">
        <f ca="1">IF(segéd!$J96=0,"",INDEX('App-txt'!$A$1:$G$2000,segéd!$J96,4))</f>
        <v/>
      </c>
      <c r="N100" s="29" t="str">
        <f t="shared" ca="1" si="12"/>
        <v/>
      </c>
      <c r="O100" s="25" t="str">
        <f ca="1">IF(segéd!$K96=0,"",INDEX('App-txt'!$A$1:$G$2000,segéd!$K96,4))</f>
        <v/>
      </c>
      <c r="P100" s="29" t="str">
        <f t="shared" ca="1" si="11"/>
        <v/>
      </c>
      <c r="Q100" s="68"/>
    </row>
    <row r="101" spans="1:17" ht="13.2" customHeight="1" x14ac:dyDescent="0.25">
      <c r="A101" s="24" t="str">
        <f ca="1">IF(segéd!$F97&lt;&gt;segéd!$B97,A100,INDEX('App-txt'!$A$1:$G$2000,segéd!$F97-5,2))</f>
        <v>B --&gt; A</v>
      </c>
      <c r="B101" s="24" t="str">
        <f ca="1">IF(segéd!$F97&lt;&gt;segéd!$B97,"",INDEX('App-txt'!$A$1:$G$2000,segéd!$F97-4,2))</f>
        <v/>
      </c>
      <c r="C101" s="31" t="str">
        <f ca="1">IF(segéd!$F97=0,"",INDEX('App-txt'!$A$1:$G$2000,segéd!$F97,2))</f>
        <v/>
      </c>
      <c r="D101" s="26" t="str">
        <f ca="1">IF(segéd!$F97&lt;&gt;segéd!$B97,"",INDEX('App-txt'!$A$1:$G$2000,segéd!$F97-7,2))</f>
        <v/>
      </c>
      <c r="E101" s="25" t="str">
        <f ca="1">IF(segéd!$F97=0,"",INDEX('App-txt'!$A$1:$G$2000,segéd!$F97,4))</f>
        <v/>
      </c>
      <c r="F101" s="27" t="str">
        <f ca="1">IF(segéd!$G97=0,"",INDEX('App-txt'!$A$1:$G$2000,segéd!$G97,4))</f>
        <v/>
      </c>
      <c r="G101" s="29" t="str">
        <f t="shared" ca="1" si="9"/>
        <v/>
      </c>
      <c r="H101" s="27" t="str">
        <f ca="1">IF(segéd!$H97=0,"",INDEX('App-txt'!$A$1:$G$2000,segéd!$H97,4))</f>
        <v/>
      </c>
      <c r="I101" s="30" t="str">
        <f t="shared" ca="1" si="10"/>
        <v/>
      </c>
      <c r="J101" s="34" t="str">
        <f ca="1">IF(segéd!$I97=0,"",LEFT(INDEX('App-txt'!$A$1:$G$2000,segéd!$I97,3), IF(segéd!$M97=0,50,segéd!$M97-1)))</f>
        <v/>
      </c>
      <c r="K101" s="35" t="str">
        <f ca="1">IF(segéd!$I97*segéd!$M97=0,"",MID(INDEX('App-txt'!$A$1:$G$2000,segéd!$I97,3),segéd!$M97+1,segéd!$N97-segéd!$M97-1))</f>
        <v/>
      </c>
      <c r="L101" s="32" t="str">
        <f ca="1">IF(segéd!$J97=0,"",INDEX('App-txt'!$A$1:$G$2000,segéd!$J97,2))</f>
        <v/>
      </c>
      <c r="M101" s="25" t="str">
        <f ca="1">IF(segéd!$J97=0,"",INDEX('App-txt'!$A$1:$G$2000,segéd!$J97,4))</f>
        <v/>
      </c>
      <c r="N101" s="29" t="str">
        <f t="shared" ca="1" si="12"/>
        <v/>
      </c>
      <c r="O101" s="25" t="str">
        <f ca="1">IF(segéd!$K97=0,"",INDEX('App-txt'!$A$1:$G$2000,segéd!$K97,4))</f>
        <v/>
      </c>
      <c r="P101" s="29" t="str">
        <f t="shared" ca="1" si="11"/>
        <v/>
      </c>
      <c r="Q101" s="68"/>
    </row>
    <row r="102" spans="1:17" ht="13.2" customHeight="1" x14ac:dyDescent="0.25">
      <c r="A102" s="24" t="str">
        <f ca="1">IF(segéd!$F98&lt;&gt;segéd!$B98,A101,INDEX('App-txt'!$A$1:$G$2000,segéd!$F98-5,2))</f>
        <v>B --&gt; A</v>
      </c>
      <c r="B102" s="24" t="str">
        <f ca="1">IF(segéd!$F98&lt;&gt;segéd!$B98,"",INDEX('App-txt'!$A$1:$G$2000,segéd!$F98-4,2))</f>
        <v/>
      </c>
      <c r="C102" s="31" t="str">
        <f ca="1">IF(segéd!$F98=0,"",INDEX('App-txt'!$A$1:$G$2000,segéd!$F98,2))</f>
        <v/>
      </c>
      <c r="D102" s="26" t="str">
        <f ca="1">IF(segéd!$F98&lt;&gt;segéd!$B98,"",INDEX('App-txt'!$A$1:$G$2000,segéd!$F98-7,2))</f>
        <v/>
      </c>
      <c r="E102" s="25" t="str">
        <f ca="1">IF(segéd!$F98=0,"",INDEX('App-txt'!$A$1:$G$2000,segéd!$F98,4))</f>
        <v/>
      </c>
      <c r="F102" s="27" t="str">
        <f ca="1">IF(segéd!$G98=0,"",INDEX('App-txt'!$A$1:$G$2000,segéd!$G98,4))</f>
        <v/>
      </c>
      <c r="G102" s="29" t="str">
        <f t="shared" ca="1" si="9"/>
        <v/>
      </c>
      <c r="H102" s="27" t="str">
        <f ca="1">IF(segéd!$H98=0,"",INDEX('App-txt'!$A$1:$G$2000,segéd!$H98,4))</f>
        <v/>
      </c>
      <c r="I102" s="30" t="str">
        <f t="shared" ca="1" si="10"/>
        <v/>
      </c>
      <c r="J102" s="34" t="str">
        <f ca="1">IF(segéd!$I98=0,"",LEFT(INDEX('App-txt'!$A$1:$G$2000,segéd!$I98,3), IF(segéd!$M98=0,50,segéd!$M98-1)))</f>
        <v/>
      </c>
      <c r="K102" s="35" t="str">
        <f ca="1">IF(segéd!$I98*segéd!$M98=0,"",MID(INDEX('App-txt'!$A$1:$G$2000,segéd!$I98,3),segéd!$M98+1,segéd!$N98-segéd!$M98-1))</f>
        <v/>
      </c>
      <c r="L102" s="32" t="str">
        <f ca="1">IF(segéd!$J98=0,"",INDEX('App-txt'!$A$1:$G$2000,segéd!$J98,2))</f>
        <v/>
      </c>
      <c r="M102" s="25" t="str">
        <f ca="1">IF(segéd!$J98=0,"",INDEX('App-txt'!$A$1:$G$2000,segéd!$J98,4))</f>
        <v/>
      </c>
      <c r="N102" s="29" t="str">
        <f t="shared" ca="1" si="12"/>
        <v/>
      </c>
      <c r="O102" s="25" t="str">
        <f ca="1">IF(segéd!$K98=0,"",INDEX('App-txt'!$A$1:$G$2000,segéd!$K98,4))</f>
        <v/>
      </c>
      <c r="P102" s="29" t="str">
        <f t="shared" ca="1" si="11"/>
        <v/>
      </c>
      <c r="Q102" s="68"/>
    </row>
    <row r="103" spans="1:17" ht="13.2" customHeight="1" x14ac:dyDescent="0.25">
      <c r="A103" s="24" t="str">
        <f ca="1">IF(segéd!$F99&lt;&gt;segéd!$B99,A102,INDEX('App-txt'!$A$1:$G$2000,segéd!$F99-5,2))</f>
        <v>B --&gt; A</v>
      </c>
      <c r="B103" s="24" t="str">
        <f ca="1">IF(segéd!$F99&lt;&gt;segéd!$B99,"",INDEX('App-txt'!$A$1:$G$2000,segéd!$F99-4,2))</f>
        <v/>
      </c>
      <c r="C103" s="31" t="str">
        <f ca="1">IF(segéd!$F99=0,"",INDEX('App-txt'!$A$1:$G$2000,segéd!$F99,2))</f>
        <v/>
      </c>
      <c r="D103" s="26" t="str">
        <f ca="1">IF(segéd!$F99&lt;&gt;segéd!$B99,"",INDEX('App-txt'!$A$1:$G$2000,segéd!$F99-7,2))</f>
        <v/>
      </c>
      <c r="E103" s="25" t="str">
        <f ca="1">IF(segéd!$F99=0,"",INDEX('App-txt'!$A$1:$G$2000,segéd!$F99,4))</f>
        <v/>
      </c>
      <c r="F103" s="27" t="str">
        <f ca="1">IF(segéd!$G99=0,"",INDEX('App-txt'!$A$1:$G$2000,segéd!$G99,4))</f>
        <v/>
      </c>
      <c r="G103" s="29" t="str">
        <f t="shared" ca="1" si="9"/>
        <v/>
      </c>
      <c r="H103" s="27" t="str">
        <f ca="1">IF(segéd!$H99=0,"",INDEX('App-txt'!$A$1:$G$2000,segéd!$H99,4))</f>
        <v/>
      </c>
      <c r="I103" s="30" t="str">
        <f t="shared" ca="1" si="10"/>
        <v/>
      </c>
      <c r="J103" s="34" t="str">
        <f ca="1">IF(segéd!$I99=0,"",LEFT(INDEX('App-txt'!$A$1:$G$2000,segéd!$I99,3), IF(segéd!$M99=0,50,segéd!$M99-1)))</f>
        <v/>
      </c>
      <c r="K103" s="35" t="str">
        <f ca="1">IF(segéd!$I99*segéd!$M99=0,"",MID(INDEX('App-txt'!$A$1:$G$2000,segéd!$I99,3),segéd!$M99+1,segéd!$N99-segéd!$M99-1))</f>
        <v/>
      </c>
      <c r="L103" s="32" t="str">
        <f ca="1">IF(segéd!$J99=0,"",INDEX('App-txt'!$A$1:$G$2000,segéd!$J99,2))</f>
        <v/>
      </c>
      <c r="M103" s="25" t="str">
        <f ca="1">IF(segéd!$J99=0,"",INDEX('App-txt'!$A$1:$G$2000,segéd!$J99,4))</f>
        <v/>
      </c>
      <c r="N103" s="29" t="str">
        <f t="shared" ca="1" si="12"/>
        <v/>
      </c>
      <c r="O103" s="25" t="str">
        <f ca="1">IF(segéd!$K99=0,"",INDEX('App-txt'!$A$1:$G$2000,segéd!$K99,4))</f>
        <v/>
      </c>
      <c r="P103" s="29" t="str">
        <f t="shared" ca="1" si="11"/>
        <v/>
      </c>
      <c r="Q103" s="68"/>
    </row>
    <row r="104" spans="1:17" ht="13.2" customHeight="1" x14ac:dyDescent="0.25">
      <c r="A104" s="24" t="str">
        <f ca="1">IF(segéd!$F100&lt;&gt;segéd!$B100,A103,INDEX('App-txt'!$A$1:$G$2000,segéd!$F100-5,2))</f>
        <v>B --&gt; A</v>
      </c>
      <c r="B104" s="24" t="str">
        <f ca="1">IF(segéd!$F100&lt;&gt;segéd!$B100,"",INDEX('App-txt'!$A$1:$G$2000,segéd!$F100-4,2))</f>
        <v/>
      </c>
      <c r="C104" s="31" t="str">
        <f ca="1">IF(segéd!$F100=0,"",INDEX('App-txt'!$A$1:$G$2000,segéd!$F100,2))</f>
        <v/>
      </c>
      <c r="D104" s="26" t="str">
        <f ca="1">IF(segéd!$F100&lt;&gt;segéd!$B100,"",INDEX('App-txt'!$A$1:$G$2000,segéd!$F100-7,2))</f>
        <v/>
      </c>
      <c r="E104" s="25" t="str">
        <f ca="1">IF(segéd!$F100=0,"",INDEX('App-txt'!$A$1:$G$2000,segéd!$F100,4))</f>
        <v/>
      </c>
      <c r="F104" s="27" t="str">
        <f ca="1">IF(segéd!$G100=0,"",INDEX('App-txt'!$A$1:$G$2000,segéd!$G100,4))</f>
        <v/>
      </c>
      <c r="G104" s="29" t="str">
        <f t="shared" ca="1" si="9"/>
        <v/>
      </c>
      <c r="H104" s="27" t="str">
        <f ca="1">IF(segéd!$H100=0,"",INDEX('App-txt'!$A$1:$G$2000,segéd!$H100,4))</f>
        <v/>
      </c>
      <c r="I104" s="30" t="str">
        <f t="shared" ca="1" si="10"/>
        <v/>
      </c>
      <c r="J104" s="34" t="str">
        <f ca="1">IF(segéd!$I100=0,"",LEFT(INDEX('App-txt'!$A$1:$G$2000,segéd!$I100,3), IF(segéd!$M100=0,50,segéd!$M100-1)))</f>
        <v/>
      </c>
      <c r="K104" s="35" t="str">
        <f ca="1">IF(segéd!$I100*segéd!$M100=0,"",MID(INDEX('App-txt'!$A$1:$G$2000,segéd!$I100,3),segéd!$M100+1,segéd!$N100-segéd!$M100-1))</f>
        <v/>
      </c>
      <c r="L104" s="32" t="str">
        <f ca="1">IF(segéd!$J100=0,"",INDEX('App-txt'!$A$1:$G$2000,segéd!$J100,2))</f>
        <v/>
      </c>
      <c r="M104" s="25" t="str">
        <f ca="1">IF(segéd!$J100=0,"",INDEX('App-txt'!$A$1:$G$2000,segéd!$J100,4))</f>
        <v/>
      </c>
      <c r="N104" s="29" t="str">
        <f t="shared" ca="1" si="12"/>
        <v/>
      </c>
      <c r="O104" s="25" t="str">
        <f ca="1">IF(segéd!$K100=0,"",INDEX('App-txt'!$A$1:$G$2000,segéd!$K100,4))</f>
        <v/>
      </c>
      <c r="P104" s="29" t="str">
        <f t="shared" ca="1" si="11"/>
        <v/>
      </c>
      <c r="Q104" s="68"/>
    </row>
    <row r="105" spans="1:17" ht="13.2" customHeight="1" x14ac:dyDescent="0.25">
      <c r="A105" s="24" t="str">
        <f ca="1">IF(segéd!$F101&lt;&gt;segéd!$B101,A104,INDEX('App-txt'!$A$1:$G$2000,segéd!$F101-5,2))</f>
        <v>B --&gt; A</v>
      </c>
      <c r="B105" s="24" t="str">
        <f ca="1">IF(segéd!$F101&lt;&gt;segéd!$B101,"",INDEX('App-txt'!$A$1:$G$2000,segéd!$F101-4,2))</f>
        <v/>
      </c>
      <c r="C105" s="31" t="str">
        <f ca="1">IF(segéd!$F101=0,"",INDEX('App-txt'!$A$1:$G$2000,segéd!$F101,2))</f>
        <v/>
      </c>
      <c r="D105" s="26" t="str">
        <f ca="1">IF(segéd!$F101&lt;&gt;segéd!$B101,"",INDEX('App-txt'!$A$1:$G$2000,segéd!$F101-7,2))</f>
        <v/>
      </c>
      <c r="E105" s="25" t="str">
        <f ca="1">IF(segéd!$F101=0,"",INDEX('App-txt'!$A$1:$G$2000,segéd!$F101,4))</f>
        <v/>
      </c>
      <c r="F105" s="27" t="str">
        <f ca="1">IF(segéd!$G101=0,"",INDEX('App-txt'!$A$1:$G$2000,segéd!$G101,4))</f>
        <v/>
      </c>
      <c r="G105" s="29" t="str">
        <f t="shared" ref="G105:G168" ca="1" si="13">IF(F105="","",MAX(H105,E106)-F105)</f>
        <v/>
      </c>
      <c r="H105" s="27" t="str">
        <f ca="1">IF(segéd!$H101=0,"",INDEX('App-txt'!$A$1:$G$2000,segéd!$H101,4))</f>
        <v/>
      </c>
      <c r="I105" s="30" t="str">
        <f t="shared" ref="I105:I168" ca="1" si="14">IF(H105="","",M105-H105)</f>
        <v/>
      </c>
      <c r="J105" s="34" t="str">
        <f ca="1">IF(segéd!$I101=0,"",LEFT(INDEX('App-txt'!$A$1:$G$2000,segéd!$I101,3), IF(segéd!$M101=0,50,segéd!$M101-1)))</f>
        <v/>
      </c>
      <c r="K105" s="35" t="str">
        <f ca="1">IF(segéd!$I101*segéd!$M101=0,"",MID(INDEX('App-txt'!$A$1:$G$2000,segéd!$I101,3),segéd!$M101+1,segéd!$N101-segéd!$M101-1))</f>
        <v/>
      </c>
      <c r="L105" s="32" t="str">
        <f ca="1">IF(segéd!$J101=0,"",INDEX('App-txt'!$A$1:$G$2000,segéd!$J101,2))</f>
        <v/>
      </c>
      <c r="M105" s="25" t="str">
        <f ca="1">IF(segéd!$J101=0,"",INDEX('App-txt'!$A$1:$G$2000,segéd!$J101,4))</f>
        <v/>
      </c>
      <c r="N105" s="29" t="str">
        <f t="shared" ca="1" si="12"/>
        <v/>
      </c>
      <c r="O105" s="25" t="str">
        <f ca="1">IF(segéd!$K101=0,"",INDEX('App-txt'!$A$1:$G$2000,segéd!$K101,4))</f>
        <v/>
      </c>
      <c r="P105" s="29" t="str">
        <f t="shared" ref="P105:P168" ca="1" si="15">IF(O105="","",M106-O105)</f>
        <v/>
      </c>
      <c r="Q105" s="68"/>
    </row>
    <row r="106" spans="1:17" ht="13.2" customHeight="1" x14ac:dyDescent="0.25">
      <c r="A106" s="24" t="str">
        <f ca="1">IF(segéd!$F102&lt;&gt;segéd!$B102,A105,INDEX('App-txt'!$A$1:$G$2000,segéd!$F102-5,2))</f>
        <v>B --&gt; A</v>
      </c>
      <c r="B106" s="24" t="str">
        <f ca="1">IF(segéd!$F102&lt;&gt;segéd!$B102,"",INDEX('App-txt'!$A$1:$G$2000,segéd!$F102-4,2))</f>
        <v/>
      </c>
      <c r="C106" s="31" t="str">
        <f ca="1">IF(segéd!$F102=0,"",INDEX('App-txt'!$A$1:$G$2000,segéd!$F102,2))</f>
        <v/>
      </c>
      <c r="D106" s="26" t="str">
        <f ca="1">IF(segéd!$F102&lt;&gt;segéd!$B102,"",INDEX('App-txt'!$A$1:$G$2000,segéd!$F102-7,2))</f>
        <v/>
      </c>
      <c r="E106" s="25" t="str">
        <f ca="1">IF(segéd!$F102=0,"",INDEX('App-txt'!$A$1:$G$2000,segéd!$F102,4))</f>
        <v/>
      </c>
      <c r="F106" s="27" t="str">
        <f ca="1">IF(segéd!$G102=0,"",INDEX('App-txt'!$A$1:$G$2000,segéd!$G102,4))</f>
        <v/>
      </c>
      <c r="G106" s="29" t="str">
        <f t="shared" ca="1" si="13"/>
        <v/>
      </c>
      <c r="H106" s="27" t="str">
        <f ca="1">IF(segéd!$H102=0,"",INDEX('App-txt'!$A$1:$G$2000,segéd!$H102,4))</f>
        <v/>
      </c>
      <c r="I106" s="30" t="str">
        <f t="shared" ca="1" si="14"/>
        <v/>
      </c>
      <c r="J106" s="34" t="str">
        <f ca="1">IF(segéd!$I102=0,"",LEFT(INDEX('App-txt'!$A$1:$G$2000,segéd!$I102,3), IF(segéd!$M102=0,50,segéd!$M102-1)))</f>
        <v/>
      </c>
      <c r="K106" s="35" t="str">
        <f ca="1">IF(segéd!$I102*segéd!$M102=0,"",MID(INDEX('App-txt'!$A$1:$G$2000,segéd!$I102,3),segéd!$M102+1,segéd!$N102-segéd!$M102-1))</f>
        <v/>
      </c>
      <c r="L106" s="32" t="str">
        <f ca="1">IF(segéd!$J102=0,"",INDEX('App-txt'!$A$1:$G$2000,segéd!$J102,2))</f>
        <v/>
      </c>
      <c r="M106" s="25" t="str">
        <f ca="1">IF(segéd!$J102=0,"",INDEX('App-txt'!$A$1:$G$2000,segéd!$J102,4))</f>
        <v/>
      </c>
      <c r="N106" s="29" t="str">
        <f t="shared" ca="1" si="12"/>
        <v/>
      </c>
      <c r="O106" s="25" t="str">
        <f ca="1">IF(segéd!$K102=0,"",INDEX('App-txt'!$A$1:$G$2000,segéd!$K102,4))</f>
        <v/>
      </c>
      <c r="P106" s="29" t="str">
        <f t="shared" ca="1" si="15"/>
        <v/>
      </c>
      <c r="Q106" s="68"/>
    </row>
    <row r="107" spans="1:17" ht="13.2" customHeight="1" x14ac:dyDescent="0.25">
      <c r="A107" s="24" t="str">
        <f ca="1">IF(segéd!$F103&lt;&gt;segéd!$B103,A106,INDEX('App-txt'!$A$1:$G$2000,segéd!$F103-5,2))</f>
        <v>B --&gt; A</v>
      </c>
      <c r="B107" s="24" t="str">
        <f ca="1">IF(segéd!$F103&lt;&gt;segéd!$B103,"",INDEX('App-txt'!$A$1:$G$2000,segéd!$F103-4,2))</f>
        <v/>
      </c>
      <c r="C107" s="31" t="str">
        <f ca="1">IF(segéd!$F103=0,"",INDEX('App-txt'!$A$1:$G$2000,segéd!$F103,2))</f>
        <v/>
      </c>
      <c r="D107" s="26" t="str">
        <f ca="1">IF(segéd!$F103&lt;&gt;segéd!$B103,"",INDEX('App-txt'!$A$1:$G$2000,segéd!$F103-7,2))</f>
        <v/>
      </c>
      <c r="E107" s="25" t="str">
        <f ca="1">IF(segéd!$F103=0,"",INDEX('App-txt'!$A$1:$G$2000,segéd!$F103,4))</f>
        <v/>
      </c>
      <c r="F107" s="27" t="str">
        <f ca="1">IF(segéd!$G103=0,"",INDEX('App-txt'!$A$1:$G$2000,segéd!$G103,4))</f>
        <v/>
      </c>
      <c r="G107" s="29" t="str">
        <f t="shared" ca="1" si="13"/>
        <v/>
      </c>
      <c r="H107" s="27" t="str">
        <f ca="1">IF(segéd!$H103=0,"",INDEX('App-txt'!$A$1:$G$2000,segéd!$H103,4))</f>
        <v/>
      </c>
      <c r="I107" s="30" t="str">
        <f t="shared" ca="1" si="14"/>
        <v/>
      </c>
      <c r="J107" s="34" t="str">
        <f ca="1">IF(segéd!$I103=0,"",LEFT(INDEX('App-txt'!$A$1:$G$2000,segéd!$I103,3), IF(segéd!$M103=0,50,segéd!$M103-1)))</f>
        <v/>
      </c>
      <c r="K107" s="35" t="str">
        <f ca="1">IF(segéd!$I103*segéd!$M103=0,"",MID(INDEX('App-txt'!$A$1:$G$2000,segéd!$I103,3),segéd!$M103+1,segéd!$N103-segéd!$M103-1))</f>
        <v/>
      </c>
      <c r="L107" s="32" t="str">
        <f ca="1">IF(segéd!$J103=0,"",INDEX('App-txt'!$A$1:$G$2000,segéd!$J103,2))</f>
        <v/>
      </c>
      <c r="M107" s="25" t="str">
        <f ca="1">IF(segéd!$J103=0,"",INDEX('App-txt'!$A$1:$G$2000,segéd!$J103,4))</f>
        <v/>
      </c>
      <c r="N107" s="29" t="str">
        <f t="shared" ca="1" si="12"/>
        <v/>
      </c>
      <c r="O107" s="25" t="str">
        <f ca="1">IF(segéd!$K103=0,"",INDEX('App-txt'!$A$1:$G$2000,segéd!$K103,4))</f>
        <v/>
      </c>
      <c r="P107" s="29" t="str">
        <f t="shared" ca="1" si="15"/>
        <v/>
      </c>
      <c r="Q107" s="68"/>
    </row>
    <row r="108" spans="1:17" ht="13.2" customHeight="1" x14ac:dyDescent="0.25">
      <c r="A108" s="24" t="str">
        <f ca="1">IF(segéd!$F104&lt;&gt;segéd!$B104,A107,INDEX('App-txt'!$A$1:$G$2000,segéd!$F104-5,2))</f>
        <v>B --&gt; A</v>
      </c>
      <c r="B108" s="24" t="str">
        <f ca="1">IF(segéd!$F104&lt;&gt;segéd!$B104,"",INDEX('App-txt'!$A$1:$G$2000,segéd!$F104-4,2))</f>
        <v/>
      </c>
      <c r="C108" s="31" t="str">
        <f ca="1">IF(segéd!$F104=0,"",INDEX('App-txt'!$A$1:$G$2000,segéd!$F104,2))</f>
        <v/>
      </c>
      <c r="D108" s="26" t="str">
        <f ca="1">IF(segéd!$F104&lt;&gt;segéd!$B104,"",INDEX('App-txt'!$A$1:$G$2000,segéd!$F104-7,2))</f>
        <v/>
      </c>
      <c r="E108" s="25" t="str">
        <f ca="1">IF(segéd!$F104=0,"",INDEX('App-txt'!$A$1:$G$2000,segéd!$F104,4))</f>
        <v/>
      </c>
      <c r="F108" s="27" t="str">
        <f ca="1">IF(segéd!$G104=0,"",INDEX('App-txt'!$A$1:$G$2000,segéd!$G104,4))</f>
        <v/>
      </c>
      <c r="G108" s="29" t="str">
        <f t="shared" ca="1" si="13"/>
        <v/>
      </c>
      <c r="H108" s="27" t="str">
        <f ca="1">IF(segéd!$H104=0,"",INDEX('App-txt'!$A$1:$G$2000,segéd!$H104,4))</f>
        <v/>
      </c>
      <c r="I108" s="30" t="str">
        <f t="shared" ca="1" si="14"/>
        <v/>
      </c>
      <c r="J108" s="34" t="str">
        <f ca="1">IF(segéd!$I104=0,"",LEFT(INDEX('App-txt'!$A$1:$G$2000,segéd!$I104,3), IF(segéd!$M104=0,50,segéd!$M104-1)))</f>
        <v/>
      </c>
      <c r="K108" s="35" t="str">
        <f ca="1">IF(segéd!$I104*segéd!$M104=0,"",MID(INDEX('App-txt'!$A$1:$G$2000,segéd!$I104,3),segéd!$M104+1,segéd!$N104-segéd!$M104-1))</f>
        <v/>
      </c>
      <c r="L108" s="32" t="str">
        <f ca="1">IF(segéd!$J104=0,"",INDEX('App-txt'!$A$1:$G$2000,segéd!$J104,2))</f>
        <v/>
      </c>
      <c r="M108" s="25" t="str">
        <f ca="1">IF(segéd!$J104=0,"",INDEX('App-txt'!$A$1:$G$2000,segéd!$J104,4))</f>
        <v/>
      </c>
      <c r="N108" s="29" t="str">
        <f t="shared" ca="1" si="12"/>
        <v/>
      </c>
      <c r="O108" s="25" t="str">
        <f ca="1">IF(segéd!$K104=0,"",INDEX('App-txt'!$A$1:$G$2000,segéd!$K104,4))</f>
        <v/>
      </c>
      <c r="P108" s="29" t="str">
        <f t="shared" ca="1" si="15"/>
        <v/>
      </c>
      <c r="Q108" s="68"/>
    </row>
    <row r="109" spans="1:17" ht="13.2" customHeight="1" x14ac:dyDescent="0.25">
      <c r="A109" s="24" t="str">
        <f ca="1">IF(segéd!$F105&lt;&gt;segéd!$B105,A108,INDEX('App-txt'!$A$1:$G$2000,segéd!$F105-5,2))</f>
        <v>B --&gt; A</v>
      </c>
      <c r="B109" s="24" t="str">
        <f ca="1">IF(segéd!$F105&lt;&gt;segéd!$B105,"",INDEX('App-txt'!$A$1:$G$2000,segéd!$F105-4,2))</f>
        <v/>
      </c>
      <c r="C109" s="31" t="str">
        <f ca="1">IF(segéd!$F105=0,"",INDEX('App-txt'!$A$1:$G$2000,segéd!$F105,2))</f>
        <v/>
      </c>
      <c r="D109" s="26" t="str">
        <f ca="1">IF(segéd!$F105&lt;&gt;segéd!$B105,"",INDEX('App-txt'!$A$1:$G$2000,segéd!$F105-7,2))</f>
        <v/>
      </c>
      <c r="E109" s="25" t="str">
        <f ca="1">IF(segéd!$F105=0,"",INDEX('App-txt'!$A$1:$G$2000,segéd!$F105,4))</f>
        <v/>
      </c>
      <c r="F109" s="27" t="str">
        <f ca="1">IF(segéd!$G105=0,"",INDEX('App-txt'!$A$1:$G$2000,segéd!$G105,4))</f>
        <v/>
      </c>
      <c r="G109" s="29" t="str">
        <f t="shared" ca="1" si="13"/>
        <v/>
      </c>
      <c r="H109" s="27" t="str">
        <f ca="1">IF(segéd!$H105=0,"",INDEX('App-txt'!$A$1:$G$2000,segéd!$H105,4))</f>
        <v/>
      </c>
      <c r="I109" s="30" t="str">
        <f t="shared" ca="1" si="14"/>
        <v/>
      </c>
      <c r="J109" s="34" t="str">
        <f ca="1">IF(segéd!$I105=0,"",LEFT(INDEX('App-txt'!$A$1:$G$2000,segéd!$I105,3), IF(segéd!$M105=0,50,segéd!$M105-1)))</f>
        <v/>
      </c>
      <c r="K109" s="35" t="str">
        <f ca="1">IF(segéd!$I105*segéd!$M105=0,"",MID(INDEX('App-txt'!$A$1:$G$2000,segéd!$I105,3),segéd!$M105+1,segéd!$N105-segéd!$M105-1))</f>
        <v/>
      </c>
      <c r="L109" s="32" t="str">
        <f ca="1">IF(segéd!$J105=0,"",INDEX('App-txt'!$A$1:$G$2000,segéd!$J105,2))</f>
        <v/>
      </c>
      <c r="M109" s="25" t="str">
        <f ca="1">IF(segéd!$J105=0,"",INDEX('App-txt'!$A$1:$G$2000,segéd!$J105,4))</f>
        <v/>
      </c>
      <c r="N109" s="29" t="str">
        <f t="shared" ca="1" si="12"/>
        <v/>
      </c>
      <c r="O109" s="25" t="str">
        <f ca="1">IF(segéd!$K105=0,"",INDEX('App-txt'!$A$1:$G$2000,segéd!$K105,4))</f>
        <v/>
      </c>
      <c r="P109" s="29" t="str">
        <f t="shared" ca="1" si="15"/>
        <v/>
      </c>
      <c r="Q109" s="68"/>
    </row>
    <row r="110" spans="1:17" ht="13.2" customHeight="1" x14ac:dyDescent="0.25">
      <c r="A110" s="24" t="str">
        <f ca="1">IF(segéd!$F106&lt;&gt;segéd!$B106,A109,INDEX('App-txt'!$A$1:$G$2000,segéd!$F106-5,2))</f>
        <v>B --&gt; A</v>
      </c>
      <c r="B110" s="24" t="str">
        <f ca="1">IF(segéd!$F106&lt;&gt;segéd!$B106,"",INDEX('App-txt'!$A$1:$G$2000,segéd!$F106-4,2))</f>
        <v/>
      </c>
      <c r="C110" s="31" t="str">
        <f ca="1">IF(segéd!$F106=0,"",INDEX('App-txt'!$A$1:$G$2000,segéd!$F106,2))</f>
        <v/>
      </c>
      <c r="D110" s="26" t="str">
        <f ca="1">IF(segéd!$F106&lt;&gt;segéd!$B106,"",INDEX('App-txt'!$A$1:$G$2000,segéd!$F106-7,2))</f>
        <v/>
      </c>
      <c r="E110" s="25" t="str">
        <f ca="1">IF(segéd!$F106=0,"",INDEX('App-txt'!$A$1:$G$2000,segéd!$F106,4))</f>
        <v/>
      </c>
      <c r="F110" s="27" t="str">
        <f ca="1">IF(segéd!$G106=0,"",INDEX('App-txt'!$A$1:$G$2000,segéd!$G106,4))</f>
        <v/>
      </c>
      <c r="G110" s="29" t="str">
        <f t="shared" ca="1" si="13"/>
        <v/>
      </c>
      <c r="H110" s="27" t="str">
        <f ca="1">IF(segéd!$H106=0,"",INDEX('App-txt'!$A$1:$G$2000,segéd!$H106,4))</f>
        <v/>
      </c>
      <c r="I110" s="30" t="str">
        <f t="shared" ca="1" si="14"/>
        <v/>
      </c>
      <c r="J110" s="34" t="str">
        <f ca="1">IF(segéd!$I106=0,"",LEFT(INDEX('App-txt'!$A$1:$G$2000,segéd!$I106,3), IF(segéd!$M106=0,50,segéd!$M106-1)))</f>
        <v/>
      </c>
      <c r="K110" s="35" t="str">
        <f ca="1">IF(segéd!$I106*segéd!$M106=0,"",MID(INDEX('App-txt'!$A$1:$G$2000,segéd!$I106,3),segéd!$M106+1,segéd!$N106-segéd!$M106-1))</f>
        <v/>
      </c>
      <c r="L110" s="32" t="str">
        <f ca="1">IF(segéd!$J106=0,"",INDEX('App-txt'!$A$1:$G$2000,segéd!$J106,2))</f>
        <v/>
      </c>
      <c r="M110" s="25" t="str">
        <f ca="1">IF(segéd!$J106=0,"",INDEX('App-txt'!$A$1:$G$2000,segéd!$J106,4))</f>
        <v/>
      </c>
      <c r="N110" s="29" t="str">
        <f t="shared" ca="1" si="12"/>
        <v/>
      </c>
      <c r="O110" s="25" t="str">
        <f ca="1">IF(segéd!$K106=0,"",INDEX('App-txt'!$A$1:$G$2000,segéd!$K106,4))</f>
        <v/>
      </c>
      <c r="P110" s="29" t="str">
        <f t="shared" ca="1" si="15"/>
        <v/>
      </c>
      <c r="Q110" s="68"/>
    </row>
    <row r="111" spans="1:17" ht="13.2" customHeight="1" x14ac:dyDescent="0.25">
      <c r="A111" s="24" t="str">
        <f ca="1">IF(segéd!$F107&lt;&gt;segéd!$B107,A110,INDEX('App-txt'!$A$1:$G$2000,segéd!$F107-5,2))</f>
        <v>B --&gt; A</v>
      </c>
      <c r="B111" s="24" t="str">
        <f ca="1">IF(segéd!$F107&lt;&gt;segéd!$B107,"",INDEX('App-txt'!$A$1:$G$2000,segéd!$F107-4,2))</f>
        <v/>
      </c>
      <c r="C111" s="31" t="str">
        <f ca="1">IF(segéd!$F107=0,"",INDEX('App-txt'!$A$1:$G$2000,segéd!$F107,2))</f>
        <v/>
      </c>
      <c r="D111" s="26" t="str">
        <f ca="1">IF(segéd!$F107&lt;&gt;segéd!$B107,"",INDEX('App-txt'!$A$1:$G$2000,segéd!$F107-7,2))</f>
        <v/>
      </c>
      <c r="E111" s="25" t="str">
        <f ca="1">IF(segéd!$F107=0,"",INDEX('App-txt'!$A$1:$G$2000,segéd!$F107,4))</f>
        <v/>
      </c>
      <c r="F111" s="27" t="str">
        <f ca="1">IF(segéd!$G107=0,"",INDEX('App-txt'!$A$1:$G$2000,segéd!$G107,4))</f>
        <v/>
      </c>
      <c r="G111" s="29" t="str">
        <f t="shared" ca="1" si="13"/>
        <v/>
      </c>
      <c r="H111" s="27" t="str">
        <f ca="1">IF(segéd!$H107=0,"",INDEX('App-txt'!$A$1:$G$2000,segéd!$H107,4))</f>
        <v/>
      </c>
      <c r="I111" s="30" t="str">
        <f t="shared" ca="1" si="14"/>
        <v/>
      </c>
      <c r="J111" s="34" t="str">
        <f ca="1">IF(segéd!$I107=0,"",LEFT(INDEX('App-txt'!$A$1:$G$2000,segéd!$I107,3), IF(segéd!$M107=0,50,segéd!$M107-1)))</f>
        <v/>
      </c>
      <c r="K111" s="35" t="str">
        <f ca="1">IF(segéd!$I107*segéd!$M107=0,"",MID(INDEX('App-txt'!$A$1:$G$2000,segéd!$I107,3),segéd!$M107+1,segéd!$N107-segéd!$M107-1))</f>
        <v/>
      </c>
      <c r="L111" s="32" t="str">
        <f ca="1">IF(segéd!$J107=0,"",INDEX('App-txt'!$A$1:$G$2000,segéd!$J107,2))</f>
        <v/>
      </c>
      <c r="M111" s="25" t="str">
        <f ca="1">IF(segéd!$J107=0,"",INDEX('App-txt'!$A$1:$G$2000,segéd!$J107,4))</f>
        <v/>
      </c>
      <c r="N111" s="29" t="str">
        <f t="shared" ca="1" si="12"/>
        <v/>
      </c>
      <c r="O111" s="25" t="str">
        <f ca="1">IF(segéd!$K107=0,"",INDEX('App-txt'!$A$1:$G$2000,segéd!$K107,4))</f>
        <v/>
      </c>
      <c r="P111" s="29" t="str">
        <f t="shared" ca="1" si="15"/>
        <v/>
      </c>
      <c r="Q111" s="68"/>
    </row>
    <row r="112" spans="1:17" ht="13.2" customHeight="1" x14ac:dyDescent="0.25">
      <c r="A112" s="24" t="str">
        <f ca="1">IF(segéd!$F108&lt;&gt;segéd!$B108,A111,INDEX('App-txt'!$A$1:$G$2000,segéd!$F108-5,2))</f>
        <v>B --&gt; A</v>
      </c>
      <c r="B112" s="24" t="str">
        <f ca="1">IF(segéd!$F108&lt;&gt;segéd!$B108,"",INDEX('App-txt'!$A$1:$G$2000,segéd!$F108-4,2))</f>
        <v/>
      </c>
      <c r="C112" s="31" t="str">
        <f ca="1">IF(segéd!$F108=0,"",INDEX('App-txt'!$A$1:$G$2000,segéd!$F108,2))</f>
        <v/>
      </c>
      <c r="D112" s="26" t="str">
        <f ca="1">IF(segéd!$F108&lt;&gt;segéd!$B108,"",INDEX('App-txt'!$A$1:$G$2000,segéd!$F108-7,2))</f>
        <v/>
      </c>
      <c r="E112" s="25" t="str">
        <f ca="1">IF(segéd!$F108=0,"",INDEX('App-txt'!$A$1:$G$2000,segéd!$F108,4))</f>
        <v/>
      </c>
      <c r="F112" s="27" t="str">
        <f ca="1">IF(segéd!$G108=0,"",INDEX('App-txt'!$A$1:$G$2000,segéd!$G108,4))</f>
        <v/>
      </c>
      <c r="G112" s="29" t="str">
        <f t="shared" ca="1" si="13"/>
        <v/>
      </c>
      <c r="H112" s="27" t="str">
        <f ca="1">IF(segéd!$H108=0,"",INDEX('App-txt'!$A$1:$G$2000,segéd!$H108,4))</f>
        <v/>
      </c>
      <c r="I112" s="30" t="str">
        <f t="shared" ca="1" si="14"/>
        <v/>
      </c>
      <c r="J112" s="34" t="str">
        <f ca="1">IF(segéd!$I108=0,"",LEFT(INDEX('App-txt'!$A$1:$G$2000,segéd!$I108,3), IF(segéd!$M108=0,50,segéd!$M108-1)))</f>
        <v/>
      </c>
      <c r="K112" s="35" t="str">
        <f ca="1">IF(segéd!$I108*segéd!$M108=0,"",MID(INDEX('App-txt'!$A$1:$G$2000,segéd!$I108,3),segéd!$M108+1,segéd!$N108-segéd!$M108-1))</f>
        <v/>
      </c>
      <c r="L112" s="32" t="str">
        <f ca="1">IF(segéd!$J108=0,"",INDEX('App-txt'!$A$1:$G$2000,segéd!$J108,2))</f>
        <v/>
      </c>
      <c r="M112" s="25" t="str">
        <f ca="1">IF(segéd!$J108=0,"",INDEX('App-txt'!$A$1:$G$2000,segéd!$J108,4))</f>
        <v/>
      </c>
      <c r="N112" s="29" t="str">
        <f t="shared" ca="1" si="12"/>
        <v/>
      </c>
      <c r="O112" s="25" t="str">
        <f ca="1">IF(segéd!$K108=0,"",INDEX('App-txt'!$A$1:$G$2000,segéd!$K108,4))</f>
        <v/>
      </c>
      <c r="P112" s="29" t="str">
        <f t="shared" ca="1" si="15"/>
        <v/>
      </c>
      <c r="Q112" s="68"/>
    </row>
    <row r="113" spans="1:17" ht="13.2" customHeight="1" x14ac:dyDescent="0.25">
      <c r="A113" s="24" t="str">
        <f ca="1">IF(segéd!$F109&lt;&gt;segéd!$B109,A112,INDEX('App-txt'!$A$1:$G$2000,segéd!$F109-5,2))</f>
        <v>B --&gt; A</v>
      </c>
      <c r="B113" s="24" t="str">
        <f ca="1">IF(segéd!$F109&lt;&gt;segéd!$B109,"",INDEX('App-txt'!$A$1:$G$2000,segéd!$F109-4,2))</f>
        <v/>
      </c>
      <c r="C113" s="31" t="str">
        <f ca="1">IF(segéd!$F109=0,"",INDEX('App-txt'!$A$1:$G$2000,segéd!$F109,2))</f>
        <v/>
      </c>
      <c r="D113" s="26" t="str">
        <f ca="1">IF(segéd!$F109&lt;&gt;segéd!$B109,"",INDEX('App-txt'!$A$1:$G$2000,segéd!$F109-7,2))</f>
        <v/>
      </c>
      <c r="E113" s="25" t="str">
        <f ca="1">IF(segéd!$F109=0,"",INDEX('App-txt'!$A$1:$G$2000,segéd!$F109,4))</f>
        <v/>
      </c>
      <c r="F113" s="27" t="str">
        <f ca="1">IF(segéd!$G109=0,"",INDEX('App-txt'!$A$1:$G$2000,segéd!$G109,4))</f>
        <v/>
      </c>
      <c r="G113" s="29" t="str">
        <f t="shared" ca="1" si="13"/>
        <v/>
      </c>
      <c r="H113" s="27" t="str">
        <f ca="1">IF(segéd!$H109=0,"",INDEX('App-txt'!$A$1:$G$2000,segéd!$H109,4))</f>
        <v/>
      </c>
      <c r="I113" s="30" t="str">
        <f t="shared" ca="1" si="14"/>
        <v/>
      </c>
      <c r="J113" s="34" t="str">
        <f ca="1">IF(segéd!$I109=0,"",LEFT(INDEX('App-txt'!$A$1:$G$2000,segéd!$I109,3), IF(segéd!$M109=0,50,segéd!$M109-1)))</f>
        <v/>
      </c>
      <c r="K113" s="35" t="str">
        <f ca="1">IF(segéd!$I109*segéd!$M109=0,"",MID(INDEX('App-txt'!$A$1:$G$2000,segéd!$I109,3),segéd!$M109+1,segéd!$N109-segéd!$M109-1))</f>
        <v/>
      </c>
      <c r="L113" s="32" t="str">
        <f ca="1">IF(segéd!$J109=0,"",INDEX('App-txt'!$A$1:$G$2000,segéd!$J109,2))</f>
        <v/>
      </c>
      <c r="M113" s="25" t="str">
        <f ca="1">IF(segéd!$J109=0,"",INDEX('App-txt'!$A$1:$G$2000,segéd!$J109,4))</f>
        <v/>
      </c>
      <c r="N113" s="29" t="str">
        <f t="shared" ca="1" si="12"/>
        <v/>
      </c>
      <c r="O113" s="25" t="str">
        <f ca="1">IF(segéd!$K109=0,"",INDEX('App-txt'!$A$1:$G$2000,segéd!$K109,4))</f>
        <v/>
      </c>
      <c r="P113" s="29" t="str">
        <f t="shared" ca="1" si="15"/>
        <v/>
      </c>
      <c r="Q113" s="68"/>
    </row>
    <row r="114" spans="1:17" ht="13.2" customHeight="1" x14ac:dyDescent="0.25">
      <c r="A114" s="24" t="str">
        <f ca="1">IF(segéd!$F110&lt;&gt;segéd!$B110,A113,INDEX('App-txt'!$A$1:$G$2000,segéd!$F110-5,2))</f>
        <v>B --&gt; A</v>
      </c>
      <c r="B114" s="24" t="str">
        <f ca="1">IF(segéd!$F110&lt;&gt;segéd!$B110,"",INDEX('App-txt'!$A$1:$G$2000,segéd!$F110-4,2))</f>
        <v/>
      </c>
      <c r="C114" s="31" t="str">
        <f ca="1">IF(segéd!$F110=0,"",INDEX('App-txt'!$A$1:$G$2000,segéd!$F110,2))</f>
        <v/>
      </c>
      <c r="D114" s="26" t="str">
        <f ca="1">IF(segéd!$F110&lt;&gt;segéd!$B110,"",INDEX('App-txt'!$A$1:$G$2000,segéd!$F110-7,2))</f>
        <v/>
      </c>
      <c r="E114" s="25" t="str">
        <f ca="1">IF(segéd!$F110=0,"",INDEX('App-txt'!$A$1:$G$2000,segéd!$F110,4))</f>
        <v/>
      </c>
      <c r="F114" s="27" t="str">
        <f ca="1">IF(segéd!$G110=0,"",INDEX('App-txt'!$A$1:$G$2000,segéd!$G110,4))</f>
        <v/>
      </c>
      <c r="G114" s="29" t="str">
        <f t="shared" ca="1" si="13"/>
        <v/>
      </c>
      <c r="H114" s="27" t="str">
        <f ca="1">IF(segéd!$H110=0,"",INDEX('App-txt'!$A$1:$G$2000,segéd!$H110,4))</f>
        <v/>
      </c>
      <c r="I114" s="30" t="str">
        <f t="shared" ca="1" si="14"/>
        <v/>
      </c>
      <c r="J114" s="34" t="str">
        <f ca="1">IF(segéd!$I110=0,"",LEFT(INDEX('App-txt'!$A$1:$G$2000,segéd!$I110,3), IF(segéd!$M110=0,50,segéd!$M110-1)))</f>
        <v/>
      </c>
      <c r="K114" s="35" t="str">
        <f ca="1">IF(segéd!$I110*segéd!$M110=0,"",MID(INDEX('App-txt'!$A$1:$G$2000,segéd!$I110,3),segéd!$M110+1,segéd!$N110-segéd!$M110-1))</f>
        <v/>
      </c>
      <c r="L114" s="32" t="str">
        <f ca="1">IF(segéd!$J110=0,"",INDEX('App-txt'!$A$1:$G$2000,segéd!$J110,2))</f>
        <v/>
      </c>
      <c r="M114" s="25" t="str">
        <f ca="1">IF(segéd!$J110=0,"",INDEX('App-txt'!$A$1:$G$2000,segéd!$J110,4))</f>
        <v/>
      </c>
      <c r="N114" s="29" t="str">
        <f t="shared" ca="1" si="12"/>
        <v/>
      </c>
      <c r="O114" s="25" t="str">
        <f ca="1">IF(segéd!$K110=0,"",INDEX('App-txt'!$A$1:$G$2000,segéd!$K110,4))</f>
        <v/>
      </c>
      <c r="P114" s="29" t="str">
        <f t="shared" ca="1" si="15"/>
        <v/>
      </c>
      <c r="Q114" s="68"/>
    </row>
    <row r="115" spans="1:17" ht="13.2" customHeight="1" x14ac:dyDescent="0.25">
      <c r="A115" s="24" t="str">
        <f ca="1">IF(segéd!$F111&lt;&gt;segéd!$B111,A114,INDEX('App-txt'!$A$1:$G$2000,segéd!$F111-5,2))</f>
        <v>B --&gt; A</v>
      </c>
      <c r="B115" s="24" t="str">
        <f ca="1">IF(segéd!$F111&lt;&gt;segéd!$B111,"",INDEX('App-txt'!$A$1:$G$2000,segéd!$F111-4,2))</f>
        <v/>
      </c>
      <c r="C115" s="31" t="str">
        <f ca="1">IF(segéd!$F111=0,"",INDEX('App-txt'!$A$1:$G$2000,segéd!$F111,2))</f>
        <v/>
      </c>
      <c r="D115" s="26" t="str">
        <f ca="1">IF(segéd!$F111&lt;&gt;segéd!$B111,"",INDEX('App-txt'!$A$1:$G$2000,segéd!$F111-7,2))</f>
        <v/>
      </c>
      <c r="E115" s="25" t="str">
        <f ca="1">IF(segéd!$F111=0,"",INDEX('App-txt'!$A$1:$G$2000,segéd!$F111,4))</f>
        <v/>
      </c>
      <c r="F115" s="27" t="str">
        <f ca="1">IF(segéd!$G111=0,"",INDEX('App-txt'!$A$1:$G$2000,segéd!$G111,4))</f>
        <v/>
      </c>
      <c r="G115" s="29" t="str">
        <f t="shared" ca="1" si="13"/>
        <v/>
      </c>
      <c r="H115" s="27" t="str">
        <f ca="1">IF(segéd!$H111=0,"",INDEX('App-txt'!$A$1:$G$2000,segéd!$H111,4))</f>
        <v/>
      </c>
      <c r="I115" s="30" t="str">
        <f t="shared" ca="1" si="14"/>
        <v/>
      </c>
      <c r="J115" s="34" t="str">
        <f ca="1">IF(segéd!$I111=0,"",LEFT(INDEX('App-txt'!$A$1:$G$2000,segéd!$I111,3), IF(segéd!$M111=0,50,segéd!$M111-1)))</f>
        <v/>
      </c>
      <c r="K115" s="35" t="str">
        <f ca="1">IF(segéd!$I111*segéd!$M111=0,"",MID(INDEX('App-txt'!$A$1:$G$2000,segéd!$I111,3),segéd!$M111+1,segéd!$N111-segéd!$M111-1))</f>
        <v/>
      </c>
      <c r="L115" s="32" t="str">
        <f ca="1">IF(segéd!$J111=0,"",INDEX('App-txt'!$A$1:$G$2000,segéd!$J111,2))</f>
        <v/>
      </c>
      <c r="M115" s="25" t="str">
        <f ca="1">IF(segéd!$J111=0,"",INDEX('App-txt'!$A$1:$G$2000,segéd!$J111,4))</f>
        <v/>
      </c>
      <c r="N115" s="29" t="str">
        <f t="shared" ca="1" si="12"/>
        <v/>
      </c>
      <c r="O115" s="25" t="str">
        <f ca="1">IF(segéd!$K111=0,"",INDEX('App-txt'!$A$1:$G$2000,segéd!$K111,4))</f>
        <v/>
      </c>
      <c r="P115" s="29" t="str">
        <f t="shared" ca="1" si="15"/>
        <v/>
      </c>
      <c r="Q115" s="68"/>
    </row>
    <row r="116" spans="1:17" ht="13.2" customHeight="1" x14ac:dyDescent="0.25">
      <c r="A116" s="24" t="str">
        <f ca="1">IF(segéd!$F112&lt;&gt;segéd!$B112,A115,INDEX('App-txt'!$A$1:$G$2000,segéd!$F112-5,2))</f>
        <v>B --&gt; A</v>
      </c>
      <c r="B116" s="24" t="str">
        <f ca="1">IF(segéd!$F112&lt;&gt;segéd!$B112,"",INDEX('App-txt'!$A$1:$G$2000,segéd!$F112-4,2))</f>
        <v/>
      </c>
      <c r="C116" s="31" t="str">
        <f ca="1">IF(segéd!$F112=0,"",INDEX('App-txt'!$A$1:$G$2000,segéd!$F112,2))</f>
        <v/>
      </c>
      <c r="D116" s="26" t="str">
        <f ca="1">IF(segéd!$F112&lt;&gt;segéd!$B112,"",INDEX('App-txt'!$A$1:$G$2000,segéd!$F112-7,2))</f>
        <v/>
      </c>
      <c r="E116" s="25" t="str">
        <f ca="1">IF(segéd!$F112=0,"",INDEX('App-txt'!$A$1:$G$2000,segéd!$F112,4))</f>
        <v/>
      </c>
      <c r="F116" s="27" t="str">
        <f ca="1">IF(segéd!$G112=0,"",INDEX('App-txt'!$A$1:$G$2000,segéd!$G112,4))</f>
        <v/>
      </c>
      <c r="G116" s="29" t="str">
        <f t="shared" ca="1" si="13"/>
        <v/>
      </c>
      <c r="H116" s="27" t="str">
        <f ca="1">IF(segéd!$H112=0,"",INDEX('App-txt'!$A$1:$G$2000,segéd!$H112,4))</f>
        <v/>
      </c>
      <c r="I116" s="30" t="str">
        <f t="shared" ca="1" si="14"/>
        <v/>
      </c>
      <c r="J116" s="34" t="str">
        <f ca="1">IF(segéd!$I112=0,"",LEFT(INDEX('App-txt'!$A$1:$G$2000,segéd!$I112,3), IF(segéd!$M112=0,50,segéd!$M112-1)))</f>
        <v/>
      </c>
      <c r="K116" s="35" t="str">
        <f ca="1">IF(segéd!$I112*segéd!$M112=0,"",MID(INDEX('App-txt'!$A$1:$G$2000,segéd!$I112,3),segéd!$M112+1,segéd!$N112-segéd!$M112-1))</f>
        <v/>
      </c>
      <c r="L116" s="32" t="str">
        <f ca="1">IF(segéd!$J112=0,"",INDEX('App-txt'!$A$1:$G$2000,segéd!$J112,2))</f>
        <v/>
      </c>
      <c r="M116" s="25" t="str">
        <f ca="1">IF(segéd!$J112=0,"",INDEX('App-txt'!$A$1:$G$2000,segéd!$J112,4))</f>
        <v/>
      </c>
      <c r="N116" s="29" t="str">
        <f t="shared" ca="1" si="12"/>
        <v/>
      </c>
      <c r="O116" s="25" t="str">
        <f ca="1">IF(segéd!$K112=0,"",INDEX('App-txt'!$A$1:$G$2000,segéd!$K112,4))</f>
        <v/>
      </c>
      <c r="P116" s="29" t="str">
        <f t="shared" ca="1" si="15"/>
        <v/>
      </c>
      <c r="Q116" s="68"/>
    </row>
    <row r="117" spans="1:17" ht="13.2" customHeight="1" x14ac:dyDescent="0.25">
      <c r="A117" s="24" t="str">
        <f ca="1">IF(segéd!$F113&lt;&gt;segéd!$B113,A116,INDEX('App-txt'!$A$1:$G$2000,segéd!$F113-5,2))</f>
        <v>B --&gt; A</v>
      </c>
      <c r="B117" s="24" t="str">
        <f ca="1">IF(segéd!$F113&lt;&gt;segéd!$B113,"",INDEX('App-txt'!$A$1:$G$2000,segéd!$F113-4,2))</f>
        <v/>
      </c>
      <c r="C117" s="31" t="str">
        <f ca="1">IF(segéd!$F113=0,"",INDEX('App-txt'!$A$1:$G$2000,segéd!$F113,2))</f>
        <v/>
      </c>
      <c r="D117" s="26" t="str">
        <f ca="1">IF(segéd!$F113&lt;&gt;segéd!$B113,"",INDEX('App-txt'!$A$1:$G$2000,segéd!$F113-7,2))</f>
        <v/>
      </c>
      <c r="E117" s="25" t="str">
        <f ca="1">IF(segéd!$F113=0,"",INDEX('App-txt'!$A$1:$G$2000,segéd!$F113,4))</f>
        <v/>
      </c>
      <c r="F117" s="27" t="str">
        <f ca="1">IF(segéd!$G113=0,"",INDEX('App-txt'!$A$1:$G$2000,segéd!$G113,4))</f>
        <v/>
      </c>
      <c r="G117" s="29" t="str">
        <f t="shared" ca="1" si="13"/>
        <v/>
      </c>
      <c r="H117" s="27" t="str">
        <f ca="1">IF(segéd!$H113=0,"",INDEX('App-txt'!$A$1:$G$2000,segéd!$H113,4))</f>
        <v/>
      </c>
      <c r="I117" s="30" t="str">
        <f t="shared" ca="1" si="14"/>
        <v/>
      </c>
      <c r="J117" s="34" t="str">
        <f ca="1">IF(segéd!$I113=0,"",LEFT(INDEX('App-txt'!$A$1:$G$2000,segéd!$I113,3), IF(segéd!$M113=0,50,segéd!$M113-1)))</f>
        <v/>
      </c>
      <c r="K117" s="35" t="str">
        <f ca="1">IF(segéd!$I113*segéd!$M113=0,"",MID(INDEX('App-txt'!$A$1:$G$2000,segéd!$I113,3),segéd!$M113+1,segéd!$N113-segéd!$M113-1))</f>
        <v/>
      </c>
      <c r="L117" s="32" t="str">
        <f ca="1">IF(segéd!$J113=0,"",INDEX('App-txt'!$A$1:$G$2000,segéd!$J113,2))</f>
        <v/>
      </c>
      <c r="M117" s="25" t="str">
        <f ca="1">IF(segéd!$J113=0,"",INDEX('App-txt'!$A$1:$G$2000,segéd!$J113,4))</f>
        <v/>
      </c>
      <c r="N117" s="29" t="str">
        <f t="shared" ca="1" si="12"/>
        <v/>
      </c>
      <c r="O117" s="25" t="str">
        <f ca="1">IF(segéd!$K113=0,"",INDEX('App-txt'!$A$1:$G$2000,segéd!$K113,4))</f>
        <v/>
      </c>
      <c r="P117" s="29" t="str">
        <f t="shared" ca="1" si="15"/>
        <v/>
      </c>
      <c r="Q117" s="68"/>
    </row>
    <row r="118" spans="1:17" ht="13.2" customHeight="1" x14ac:dyDescent="0.25">
      <c r="A118" s="24" t="str">
        <f ca="1">IF(segéd!$F114&lt;&gt;segéd!$B114,A117,INDEX('App-txt'!$A$1:$G$2000,segéd!$F114-5,2))</f>
        <v>B --&gt; A</v>
      </c>
      <c r="B118" s="24" t="str">
        <f ca="1">IF(segéd!$F114&lt;&gt;segéd!$B114,"",INDEX('App-txt'!$A$1:$G$2000,segéd!$F114-4,2))</f>
        <v/>
      </c>
      <c r="C118" s="31" t="str">
        <f ca="1">IF(segéd!$F114=0,"",INDEX('App-txt'!$A$1:$G$2000,segéd!$F114,2))</f>
        <v/>
      </c>
      <c r="D118" s="26" t="str">
        <f ca="1">IF(segéd!$F114&lt;&gt;segéd!$B114,"",INDEX('App-txt'!$A$1:$G$2000,segéd!$F114-7,2))</f>
        <v/>
      </c>
      <c r="E118" s="25" t="str">
        <f ca="1">IF(segéd!$F114=0,"",INDEX('App-txt'!$A$1:$G$2000,segéd!$F114,4))</f>
        <v/>
      </c>
      <c r="F118" s="27" t="str">
        <f ca="1">IF(segéd!$G114=0,"",INDEX('App-txt'!$A$1:$G$2000,segéd!$G114,4))</f>
        <v/>
      </c>
      <c r="G118" s="29" t="str">
        <f t="shared" ca="1" si="13"/>
        <v/>
      </c>
      <c r="H118" s="27" t="str">
        <f ca="1">IF(segéd!$H114=0,"",INDEX('App-txt'!$A$1:$G$2000,segéd!$H114,4))</f>
        <v/>
      </c>
      <c r="I118" s="30" t="str">
        <f t="shared" ca="1" si="14"/>
        <v/>
      </c>
      <c r="J118" s="34" t="str">
        <f ca="1">IF(segéd!$I114=0,"",LEFT(INDEX('App-txt'!$A$1:$G$2000,segéd!$I114,3), IF(segéd!$M114=0,50,segéd!$M114-1)))</f>
        <v/>
      </c>
      <c r="K118" s="35" t="str">
        <f ca="1">IF(segéd!$I114*segéd!$M114=0,"",MID(INDEX('App-txt'!$A$1:$G$2000,segéd!$I114,3),segéd!$M114+1,segéd!$N114-segéd!$M114-1))</f>
        <v/>
      </c>
      <c r="L118" s="32" t="str">
        <f ca="1">IF(segéd!$J114=0,"",INDEX('App-txt'!$A$1:$G$2000,segéd!$J114,2))</f>
        <v/>
      </c>
      <c r="M118" s="25" t="str">
        <f ca="1">IF(segéd!$J114=0,"",INDEX('App-txt'!$A$1:$G$2000,segéd!$J114,4))</f>
        <v/>
      </c>
      <c r="N118" s="29" t="str">
        <f t="shared" ca="1" si="12"/>
        <v/>
      </c>
      <c r="O118" s="25" t="str">
        <f ca="1">IF(segéd!$K114=0,"",INDEX('App-txt'!$A$1:$G$2000,segéd!$K114,4))</f>
        <v/>
      </c>
      <c r="P118" s="29" t="str">
        <f t="shared" ca="1" si="15"/>
        <v/>
      </c>
      <c r="Q118" s="68"/>
    </row>
    <row r="119" spans="1:17" ht="13.2" customHeight="1" x14ac:dyDescent="0.25">
      <c r="A119" s="24" t="str">
        <f ca="1">IF(segéd!$F115&lt;&gt;segéd!$B115,A118,INDEX('App-txt'!$A$1:$G$2000,segéd!$F115-5,2))</f>
        <v>B --&gt; A</v>
      </c>
      <c r="B119" s="24" t="str">
        <f ca="1">IF(segéd!$F115&lt;&gt;segéd!$B115,"",INDEX('App-txt'!$A$1:$G$2000,segéd!$F115-4,2))</f>
        <v/>
      </c>
      <c r="C119" s="31" t="str">
        <f ca="1">IF(segéd!$F115=0,"",INDEX('App-txt'!$A$1:$G$2000,segéd!$F115,2))</f>
        <v/>
      </c>
      <c r="D119" s="26" t="str">
        <f ca="1">IF(segéd!$F115&lt;&gt;segéd!$B115,"",INDEX('App-txt'!$A$1:$G$2000,segéd!$F115-7,2))</f>
        <v/>
      </c>
      <c r="E119" s="25" t="str">
        <f ca="1">IF(segéd!$F115=0,"",INDEX('App-txt'!$A$1:$G$2000,segéd!$F115,4))</f>
        <v/>
      </c>
      <c r="F119" s="27" t="str">
        <f ca="1">IF(segéd!$G115=0,"",INDEX('App-txt'!$A$1:$G$2000,segéd!$G115,4))</f>
        <v/>
      </c>
      <c r="G119" s="29" t="str">
        <f t="shared" ca="1" si="13"/>
        <v/>
      </c>
      <c r="H119" s="27" t="str">
        <f ca="1">IF(segéd!$H115=0,"",INDEX('App-txt'!$A$1:$G$2000,segéd!$H115,4))</f>
        <v/>
      </c>
      <c r="I119" s="30" t="str">
        <f t="shared" ca="1" si="14"/>
        <v/>
      </c>
      <c r="J119" s="34" t="str">
        <f ca="1">IF(segéd!$I115=0,"",LEFT(INDEX('App-txt'!$A$1:$G$2000,segéd!$I115,3), IF(segéd!$M115=0,50,segéd!$M115-1)))</f>
        <v/>
      </c>
      <c r="K119" s="35" t="str">
        <f ca="1">IF(segéd!$I115*segéd!$M115=0,"",MID(INDEX('App-txt'!$A$1:$G$2000,segéd!$I115,3),segéd!$M115+1,segéd!$N115-segéd!$M115-1))</f>
        <v/>
      </c>
      <c r="L119" s="32" t="str">
        <f ca="1">IF(segéd!$J115=0,"",INDEX('App-txt'!$A$1:$G$2000,segéd!$J115,2))</f>
        <v/>
      </c>
      <c r="M119" s="25" t="str">
        <f ca="1">IF(segéd!$J115=0,"",INDEX('App-txt'!$A$1:$G$2000,segéd!$J115,4))</f>
        <v/>
      </c>
      <c r="N119" s="29" t="str">
        <f t="shared" ca="1" si="12"/>
        <v/>
      </c>
      <c r="O119" s="25" t="str">
        <f ca="1">IF(segéd!$K115=0,"",INDEX('App-txt'!$A$1:$G$2000,segéd!$K115,4))</f>
        <v/>
      </c>
      <c r="P119" s="29" t="str">
        <f t="shared" ca="1" si="15"/>
        <v/>
      </c>
      <c r="Q119" s="68"/>
    </row>
    <row r="120" spans="1:17" ht="13.2" customHeight="1" x14ac:dyDescent="0.25">
      <c r="A120" s="24" t="str">
        <f ca="1">IF(segéd!$F116&lt;&gt;segéd!$B116,A119,INDEX('App-txt'!$A$1:$G$2000,segéd!$F116-5,2))</f>
        <v>B --&gt; A</v>
      </c>
      <c r="B120" s="24" t="str">
        <f ca="1">IF(segéd!$F116&lt;&gt;segéd!$B116,"",INDEX('App-txt'!$A$1:$G$2000,segéd!$F116-4,2))</f>
        <v/>
      </c>
      <c r="C120" s="31" t="str">
        <f ca="1">IF(segéd!$F116=0,"",INDEX('App-txt'!$A$1:$G$2000,segéd!$F116,2))</f>
        <v/>
      </c>
      <c r="D120" s="26" t="str">
        <f ca="1">IF(segéd!$F116&lt;&gt;segéd!$B116,"",INDEX('App-txt'!$A$1:$G$2000,segéd!$F116-7,2))</f>
        <v/>
      </c>
      <c r="E120" s="25" t="str">
        <f ca="1">IF(segéd!$F116=0,"",INDEX('App-txt'!$A$1:$G$2000,segéd!$F116,4))</f>
        <v/>
      </c>
      <c r="F120" s="27" t="str">
        <f ca="1">IF(segéd!$G116=0,"",INDEX('App-txt'!$A$1:$G$2000,segéd!$G116,4))</f>
        <v/>
      </c>
      <c r="G120" s="29" t="str">
        <f t="shared" ca="1" si="13"/>
        <v/>
      </c>
      <c r="H120" s="27" t="str">
        <f ca="1">IF(segéd!$H116=0,"",INDEX('App-txt'!$A$1:$G$2000,segéd!$H116,4))</f>
        <v/>
      </c>
      <c r="I120" s="30" t="str">
        <f t="shared" ca="1" si="14"/>
        <v/>
      </c>
      <c r="J120" s="34" t="str">
        <f ca="1">IF(segéd!$I116=0,"",LEFT(INDEX('App-txt'!$A$1:$G$2000,segéd!$I116,3), IF(segéd!$M116=0,50,segéd!$M116-1)))</f>
        <v/>
      </c>
      <c r="K120" s="35" t="str">
        <f ca="1">IF(segéd!$I116*segéd!$M116=0,"",MID(INDEX('App-txt'!$A$1:$G$2000,segéd!$I116,3),segéd!$M116+1,segéd!$N116-segéd!$M116-1))</f>
        <v/>
      </c>
      <c r="L120" s="32" t="str">
        <f ca="1">IF(segéd!$J116=0,"",INDEX('App-txt'!$A$1:$G$2000,segéd!$J116,2))</f>
        <v/>
      </c>
      <c r="M120" s="25" t="str">
        <f ca="1">IF(segéd!$J116=0,"",INDEX('App-txt'!$A$1:$G$2000,segéd!$J116,4))</f>
        <v/>
      </c>
      <c r="N120" s="29" t="str">
        <f t="shared" ca="1" si="12"/>
        <v/>
      </c>
      <c r="O120" s="25" t="str">
        <f ca="1">IF(segéd!$K116=0,"",INDEX('App-txt'!$A$1:$G$2000,segéd!$K116,4))</f>
        <v/>
      </c>
      <c r="P120" s="29" t="str">
        <f t="shared" ca="1" si="15"/>
        <v/>
      </c>
      <c r="Q120" s="68"/>
    </row>
    <row r="121" spans="1:17" ht="13.2" customHeight="1" x14ac:dyDescent="0.25">
      <c r="A121" s="24" t="str">
        <f ca="1">IF(segéd!$F117&lt;&gt;segéd!$B117,A120,INDEX('App-txt'!$A$1:$G$2000,segéd!$F117-5,2))</f>
        <v>B --&gt; A</v>
      </c>
      <c r="B121" s="24" t="str">
        <f ca="1">IF(segéd!$F117&lt;&gt;segéd!$B117,"",INDEX('App-txt'!$A$1:$G$2000,segéd!$F117-4,2))</f>
        <v/>
      </c>
      <c r="C121" s="31" t="str">
        <f ca="1">IF(segéd!$F117=0,"",INDEX('App-txt'!$A$1:$G$2000,segéd!$F117,2))</f>
        <v/>
      </c>
      <c r="D121" s="26" t="str">
        <f ca="1">IF(segéd!$F117&lt;&gt;segéd!$B117,"",INDEX('App-txt'!$A$1:$G$2000,segéd!$F117-7,2))</f>
        <v/>
      </c>
      <c r="E121" s="25" t="str">
        <f ca="1">IF(segéd!$F117=0,"",INDEX('App-txt'!$A$1:$G$2000,segéd!$F117,4))</f>
        <v/>
      </c>
      <c r="F121" s="27" t="str">
        <f ca="1">IF(segéd!$G117=0,"",INDEX('App-txt'!$A$1:$G$2000,segéd!$G117,4))</f>
        <v/>
      </c>
      <c r="G121" s="29" t="str">
        <f t="shared" ca="1" si="13"/>
        <v/>
      </c>
      <c r="H121" s="27" t="str">
        <f ca="1">IF(segéd!$H117=0,"",INDEX('App-txt'!$A$1:$G$2000,segéd!$H117,4))</f>
        <v/>
      </c>
      <c r="I121" s="30" t="str">
        <f t="shared" ca="1" si="14"/>
        <v/>
      </c>
      <c r="J121" s="34" t="str">
        <f ca="1">IF(segéd!$I117=0,"",LEFT(INDEX('App-txt'!$A$1:$G$2000,segéd!$I117,3), IF(segéd!$M117=0,50,segéd!$M117-1)))</f>
        <v/>
      </c>
      <c r="K121" s="35" t="str">
        <f ca="1">IF(segéd!$I117*segéd!$M117=0,"",MID(INDEX('App-txt'!$A$1:$G$2000,segéd!$I117,3),segéd!$M117+1,segéd!$N117-segéd!$M117-1))</f>
        <v/>
      </c>
      <c r="L121" s="32" t="str">
        <f ca="1">IF(segéd!$J117=0,"",INDEX('App-txt'!$A$1:$G$2000,segéd!$J117,2))</f>
        <v/>
      </c>
      <c r="M121" s="25" t="str">
        <f ca="1">IF(segéd!$J117=0,"",INDEX('App-txt'!$A$1:$G$2000,segéd!$J117,4))</f>
        <v/>
      </c>
      <c r="N121" s="29" t="str">
        <f t="shared" ca="1" si="12"/>
        <v/>
      </c>
      <c r="O121" s="25" t="str">
        <f ca="1">IF(segéd!$K117=0,"",INDEX('App-txt'!$A$1:$G$2000,segéd!$K117,4))</f>
        <v/>
      </c>
      <c r="P121" s="29" t="str">
        <f t="shared" ca="1" si="15"/>
        <v/>
      </c>
      <c r="Q121" s="68"/>
    </row>
    <row r="122" spans="1:17" ht="13.2" customHeight="1" x14ac:dyDescent="0.25">
      <c r="A122" s="24" t="str">
        <f ca="1">IF(segéd!$F118&lt;&gt;segéd!$B118,A121,INDEX('App-txt'!$A$1:$G$2000,segéd!$F118-5,2))</f>
        <v>B --&gt; A</v>
      </c>
      <c r="B122" s="24" t="str">
        <f ca="1">IF(segéd!$F118&lt;&gt;segéd!$B118,"",INDEX('App-txt'!$A$1:$G$2000,segéd!$F118-4,2))</f>
        <v/>
      </c>
      <c r="C122" s="31" t="str">
        <f ca="1">IF(segéd!$F118=0,"",INDEX('App-txt'!$A$1:$G$2000,segéd!$F118,2))</f>
        <v/>
      </c>
      <c r="D122" s="26" t="str">
        <f ca="1">IF(segéd!$F118&lt;&gt;segéd!$B118,"",INDEX('App-txt'!$A$1:$G$2000,segéd!$F118-7,2))</f>
        <v/>
      </c>
      <c r="E122" s="25" t="str">
        <f ca="1">IF(segéd!$F118=0,"",INDEX('App-txt'!$A$1:$G$2000,segéd!$F118,4))</f>
        <v/>
      </c>
      <c r="F122" s="27" t="str">
        <f ca="1">IF(segéd!$G118=0,"",INDEX('App-txt'!$A$1:$G$2000,segéd!$G118,4))</f>
        <v/>
      </c>
      <c r="G122" s="29" t="str">
        <f t="shared" ca="1" si="13"/>
        <v/>
      </c>
      <c r="H122" s="27" t="str">
        <f ca="1">IF(segéd!$H118=0,"",INDEX('App-txt'!$A$1:$G$2000,segéd!$H118,4))</f>
        <v/>
      </c>
      <c r="I122" s="30" t="str">
        <f t="shared" ca="1" si="14"/>
        <v/>
      </c>
      <c r="J122" s="34" t="str">
        <f ca="1">IF(segéd!$I118=0,"",LEFT(INDEX('App-txt'!$A$1:$G$2000,segéd!$I118,3), IF(segéd!$M118=0,50,segéd!$M118-1)))</f>
        <v/>
      </c>
      <c r="K122" s="35" t="str">
        <f ca="1">IF(segéd!$I118*segéd!$M118=0,"",MID(INDEX('App-txt'!$A$1:$G$2000,segéd!$I118,3),segéd!$M118+1,segéd!$N118-segéd!$M118-1))</f>
        <v/>
      </c>
      <c r="L122" s="32" t="str">
        <f ca="1">IF(segéd!$J118=0,"",INDEX('App-txt'!$A$1:$G$2000,segéd!$J118,2))</f>
        <v/>
      </c>
      <c r="M122" s="25" t="str">
        <f ca="1">IF(segéd!$J118=0,"",INDEX('App-txt'!$A$1:$G$2000,segéd!$J118,4))</f>
        <v/>
      </c>
      <c r="N122" s="29" t="str">
        <f t="shared" ca="1" si="12"/>
        <v/>
      </c>
      <c r="O122" s="25" t="str">
        <f ca="1">IF(segéd!$K118=0,"",INDEX('App-txt'!$A$1:$G$2000,segéd!$K118,4))</f>
        <v/>
      </c>
      <c r="P122" s="29" t="str">
        <f t="shared" ca="1" si="15"/>
        <v/>
      </c>
      <c r="Q122" s="68"/>
    </row>
    <row r="123" spans="1:17" ht="13.2" customHeight="1" x14ac:dyDescent="0.25">
      <c r="A123" s="24" t="str">
        <f ca="1">IF(segéd!$F119&lt;&gt;segéd!$B119,A122,INDEX('App-txt'!$A$1:$G$2000,segéd!$F119-5,2))</f>
        <v>B --&gt; A</v>
      </c>
      <c r="B123" s="24" t="str">
        <f ca="1">IF(segéd!$F119&lt;&gt;segéd!$B119,"",INDEX('App-txt'!$A$1:$G$2000,segéd!$F119-4,2))</f>
        <v/>
      </c>
      <c r="C123" s="31" t="str">
        <f ca="1">IF(segéd!$F119=0,"",INDEX('App-txt'!$A$1:$G$2000,segéd!$F119,2))</f>
        <v/>
      </c>
      <c r="D123" s="26" t="str">
        <f ca="1">IF(segéd!$F119&lt;&gt;segéd!$B119,"",INDEX('App-txt'!$A$1:$G$2000,segéd!$F119-7,2))</f>
        <v/>
      </c>
      <c r="E123" s="25" t="str">
        <f ca="1">IF(segéd!$F119=0,"",INDEX('App-txt'!$A$1:$G$2000,segéd!$F119,4))</f>
        <v/>
      </c>
      <c r="F123" s="27" t="str">
        <f ca="1">IF(segéd!$G119=0,"",INDEX('App-txt'!$A$1:$G$2000,segéd!$G119,4))</f>
        <v/>
      </c>
      <c r="G123" s="29" t="str">
        <f t="shared" ca="1" si="13"/>
        <v/>
      </c>
      <c r="H123" s="27" t="str">
        <f ca="1">IF(segéd!$H119=0,"",INDEX('App-txt'!$A$1:$G$2000,segéd!$H119,4))</f>
        <v/>
      </c>
      <c r="I123" s="30" t="str">
        <f t="shared" ca="1" si="14"/>
        <v/>
      </c>
      <c r="J123" s="34" t="str">
        <f ca="1">IF(segéd!$I119=0,"",LEFT(INDEX('App-txt'!$A$1:$G$2000,segéd!$I119,3), IF(segéd!$M119=0,50,segéd!$M119-1)))</f>
        <v/>
      </c>
      <c r="K123" s="35" t="str">
        <f ca="1">IF(segéd!$I119*segéd!$M119=0,"",MID(INDEX('App-txt'!$A$1:$G$2000,segéd!$I119,3),segéd!$M119+1,segéd!$N119-segéd!$M119-1))</f>
        <v/>
      </c>
      <c r="L123" s="32" t="str">
        <f ca="1">IF(segéd!$J119=0,"",INDEX('App-txt'!$A$1:$G$2000,segéd!$J119,2))</f>
        <v/>
      </c>
      <c r="M123" s="25" t="str">
        <f ca="1">IF(segéd!$J119=0,"",INDEX('App-txt'!$A$1:$G$2000,segéd!$J119,4))</f>
        <v/>
      </c>
      <c r="N123" s="29" t="str">
        <f t="shared" ca="1" si="12"/>
        <v/>
      </c>
      <c r="O123" s="25" t="str">
        <f ca="1">IF(segéd!$K119=0,"",INDEX('App-txt'!$A$1:$G$2000,segéd!$K119,4))</f>
        <v/>
      </c>
      <c r="P123" s="29" t="str">
        <f t="shared" ca="1" si="15"/>
        <v/>
      </c>
      <c r="Q123" s="68"/>
    </row>
    <row r="124" spans="1:17" ht="13.2" customHeight="1" x14ac:dyDescent="0.25">
      <c r="A124" s="24" t="str">
        <f ca="1">IF(segéd!$F120&lt;&gt;segéd!$B120,A123,INDEX('App-txt'!$A$1:$G$2000,segéd!$F120-5,2))</f>
        <v>B --&gt; A</v>
      </c>
      <c r="B124" s="24" t="str">
        <f ca="1">IF(segéd!$F120&lt;&gt;segéd!$B120,"",INDEX('App-txt'!$A$1:$G$2000,segéd!$F120-4,2))</f>
        <v/>
      </c>
      <c r="C124" s="31" t="str">
        <f ca="1">IF(segéd!$F120=0,"",INDEX('App-txt'!$A$1:$G$2000,segéd!$F120,2))</f>
        <v/>
      </c>
      <c r="D124" s="26" t="str">
        <f ca="1">IF(segéd!$F120&lt;&gt;segéd!$B120,"",INDEX('App-txt'!$A$1:$G$2000,segéd!$F120-7,2))</f>
        <v/>
      </c>
      <c r="E124" s="25" t="str">
        <f ca="1">IF(segéd!$F120=0,"",INDEX('App-txt'!$A$1:$G$2000,segéd!$F120,4))</f>
        <v/>
      </c>
      <c r="F124" s="27" t="str">
        <f ca="1">IF(segéd!$G120=0,"",INDEX('App-txt'!$A$1:$G$2000,segéd!$G120,4))</f>
        <v/>
      </c>
      <c r="G124" s="29" t="str">
        <f t="shared" ca="1" si="13"/>
        <v/>
      </c>
      <c r="H124" s="27" t="str">
        <f ca="1">IF(segéd!$H120=0,"",INDEX('App-txt'!$A$1:$G$2000,segéd!$H120,4))</f>
        <v/>
      </c>
      <c r="I124" s="30" t="str">
        <f t="shared" ca="1" si="14"/>
        <v/>
      </c>
      <c r="J124" s="34" t="str">
        <f ca="1">IF(segéd!$I120=0,"",LEFT(INDEX('App-txt'!$A$1:$G$2000,segéd!$I120,3), IF(segéd!$M120=0,50,segéd!$M120-1)))</f>
        <v/>
      </c>
      <c r="K124" s="35" t="str">
        <f ca="1">IF(segéd!$I120*segéd!$M120=0,"",MID(INDEX('App-txt'!$A$1:$G$2000,segéd!$I120,3),segéd!$M120+1,segéd!$N120-segéd!$M120-1))</f>
        <v/>
      </c>
      <c r="L124" s="32" t="str">
        <f ca="1">IF(segéd!$J120=0,"",INDEX('App-txt'!$A$1:$G$2000,segéd!$J120,2))</f>
        <v/>
      </c>
      <c r="M124" s="25" t="str">
        <f ca="1">IF(segéd!$J120=0,"",INDEX('App-txt'!$A$1:$G$2000,segéd!$J120,4))</f>
        <v/>
      </c>
      <c r="N124" s="29" t="str">
        <f t="shared" ca="1" si="12"/>
        <v/>
      </c>
      <c r="O124" s="25" t="str">
        <f ca="1">IF(segéd!$K120=0,"",INDEX('App-txt'!$A$1:$G$2000,segéd!$K120,4))</f>
        <v/>
      </c>
      <c r="P124" s="29" t="str">
        <f t="shared" ca="1" si="15"/>
        <v/>
      </c>
      <c r="Q124" s="68"/>
    </row>
    <row r="125" spans="1:17" ht="13.2" customHeight="1" x14ac:dyDescent="0.25">
      <c r="A125" s="24" t="str">
        <f ca="1">IF(segéd!$F121&lt;&gt;segéd!$B121,A124,INDEX('App-txt'!$A$1:$G$2000,segéd!$F121-5,2))</f>
        <v>B --&gt; A</v>
      </c>
      <c r="B125" s="24" t="str">
        <f ca="1">IF(segéd!$F121&lt;&gt;segéd!$B121,"",INDEX('App-txt'!$A$1:$G$2000,segéd!$F121-4,2))</f>
        <v/>
      </c>
      <c r="C125" s="31" t="str">
        <f ca="1">IF(segéd!$F121=0,"",INDEX('App-txt'!$A$1:$G$2000,segéd!$F121,2))</f>
        <v/>
      </c>
      <c r="D125" s="26" t="str">
        <f ca="1">IF(segéd!$F121&lt;&gt;segéd!$B121,"",INDEX('App-txt'!$A$1:$G$2000,segéd!$F121-7,2))</f>
        <v/>
      </c>
      <c r="E125" s="25" t="str">
        <f ca="1">IF(segéd!$F121=0,"",INDEX('App-txt'!$A$1:$G$2000,segéd!$F121,4))</f>
        <v/>
      </c>
      <c r="F125" s="27" t="str">
        <f ca="1">IF(segéd!$G121=0,"",INDEX('App-txt'!$A$1:$G$2000,segéd!$G121,4))</f>
        <v/>
      </c>
      <c r="G125" s="29" t="str">
        <f t="shared" ca="1" si="13"/>
        <v/>
      </c>
      <c r="H125" s="27" t="str">
        <f ca="1">IF(segéd!$H121=0,"",INDEX('App-txt'!$A$1:$G$2000,segéd!$H121,4))</f>
        <v/>
      </c>
      <c r="I125" s="30" t="str">
        <f t="shared" ca="1" si="14"/>
        <v/>
      </c>
      <c r="J125" s="34" t="str">
        <f ca="1">IF(segéd!$I121=0,"",LEFT(INDEX('App-txt'!$A$1:$G$2000,segéd!$I121,3), IF(segéd!$M121=0,50,segéd!$M121-1)))</f>
        <v/>
      </c>
      <c r="K125" s="35" t="str">
        <f ca="1">IF(segéd!$I121*segéd!$M121=0,"",MID(INDEX('App-txt'!$A$1:$G$2000,segéd!$I121,3),segéd!$M121+1,segéd!$N121-segéd!$M121-1))</f>
        <v/>
      </c>
      <c r="L125" s="32" t="str">
        <f ca="1">IF(segéd!$J121=0,"",INDEX('App-txt'!$A$1:$G$2000,segéd!$J121,2))</f>
        <v/>
      </c>
      <c r="M125" s="25" t="str">
        <f ca="1">IF(segéd!$J121=0,"",INDEX('App-txt'!$A$1:$G$2000,segéd!$J121,4))</f>
        <v/>
      </c>
      <c r="N125" s="29" t="str">
        <f t="shared" ca="1" si="12"/>
        <v/>
      </c>
      <c r="O125" s="25" t="str">
        <f ca="1">IF(segéd!$K121=0,"",INDEX('App-txt'!$A$1:$G$2000,segéd!$K121,4))</f>
        <v/>
      </c>
      <c r="P125" s="29" t="str">
        <f t="shared" ca="1" si="15"/>
        <v/>
      </c>
      <c r="Q125" s="68"/>
    </row>
    <row r="126" spans="1:17" ht="13.2" customHeight="1" x14ac:dyDescent="0.25">
      <c r="A126" s="24" t="str">
        <f ca="1">IF(segéd!$F122&lt;&gt;segéd!$B122,A125,INDEX('App-txt'!$A$1:$G$2000,segéd!$F122-5,2))</f>
        <v>B --&gt; A</v>
      </c>
      <c r="B126" s="24" t="str">
        <f ca="1">IF(segéd!$F122&lt;&gt;segéd!$B122,"",INDEX('App-txt'!$A$1:$G$2000,segéd!$F122-4,2))</f>
        <v/>
      </c>
      <c r="C126" s="31" t="str">
        <f ca="1">IF(segéd!$F122=0,"",INDEX('App-txt'!$A$1:$G$2000,segéd!$F122,2))</f>
        <v/>
      </c>
      <c r="D126" s="26" t="str">
        <f ca="1">IF(segéd!$F122&lt;&gt;segéd!$B122,"",INDEX('App-txt'!$A$1:$G$2000,segéd!$F122-7,2))</f>
        <v/>
      </c>
      <c r="E126" s="25" t="str">
        <f ca="1">IF(segéd!$F122=0,"",INDEX('App-txt'!$A$1:$G$2000,segéd!$F122,4))</f>
        <v/>
      </c>
      <c r="F126" s="27" t="str">
        <f ca="1">IF(segéd!$G122=0,"",INDEX('App-txt'!$A$1:$G$2000,segéd!$G122,4))</f>
        <v/>
      </c>
      <c r="G126" s="29" t="str">
        <f t="shared" ca="1" si="13"/>
        <v/>
      </c>
      <c r="H126" s="27" t="str">
        <f ca="1">IF(segéd!$H122=0,"",INDEX('App-txt'!$A$1:$G$2000,segéd!$H122,4))</f>
        <v/>
      </c>
      <c r="I126" s="30" t="str">
        <f t="shared" ca="1" si="14"/>
        <v/>
      </c>
      <c r="J126" s="34" t="str">
        <f ca="1">IF(segéd!$I122=0,"",LEFT(INDEX('App-txt'!$A$1:$G$2000,segéd!$I122,3), IF(segéd!$M122=0,50,segéd!$M122-1)))</f>
        <v/>
      </c>
      <c r="K126" s="35" t="str">
        <f ca="1">IF(segéd!$I122*segéd!$M122=0,"",MID(INDEX('App-txt'!$A$1:$G$2000,segéd!$I122,3),segéd!$M122+1,segéd!$N122-segéd!$M122-1))</f>
        <v/>
      </c>
      <c r="L126" s="32" t="str">
        <f ca="1">IF(segéd!$J122=0,"",INDEX('App-txt'!$A$1:$G$2000,segéd!$J122,2))</f>
        <v/>
      </c>
      <c r="M126" s="25" t="str">
        <f ca="1">IF(segéd!$J122=0,"",INDEX('App-txt'!$A$1:$G$2000,segéd!$J122,4))</f>
        <v/>
      </c>
      <c r="N126" s="29" t="str">
        <f t="shared" ca="1" si="12"/>
        <v/>
      </c>
      <c r="O126" s="25" t="str">
        <f ca="1">IF(segéd!$K122=0,"",INDEX('App-txt'!$A$1:$G$2000,segéd!$K122,4))</f>
        <v/>
      </c>
      <c r="P126" s="29" t="str">
        <f t="shared" ca="1" si="15"/>
        <v/>
      </c>
      <c r="Q126" s="68"/>
    </row>
    <row r="127" spans="1:17" ht="13.2" customHeight="1" x14ac:dyDescent="0.25">
      <c r="A127" s="24" t="str">
        <f ca="1">IF(segéd!$F123&lt;&gt;segéd!$B123,A126,INDEX('App-txt'!$A$1:$G$2000,segéd!$F123-5,2))</f>
        <v>B --&gt; A</v>
      </c>
      <c r="B127" s="24" t="str">
        <f ca="1">IF(segéd!$F123&lt;&gt;segéd!$B123,"",INDEX('App-txt'!$A$1:$G$2000,segéd!$F123-4,2))</f>
        <v/>
      </c>
      <c r="C127" s="31" t="str">
        <f ca="1">IF(segéd!$F123=0,"",INDEX('App-txt'!$A$1:$G$2000,segéd!$F123,2))</f>
        <v/>
      </c>
      <c r="D127" s="26" t="str">
        <f ca="1">IF(segéd!$F123&lt;&gt;segéd!$B123,"",INDEX('App-txt'!$A$1:$G$2000,segéd!$F123-7,2))</f>
        <v/>
      </c>
      <c r="E127" s="25" t="str">
        <f ca="1">IF(segéd!$F123=0,"",INDEX('App-txt'!$A$1:$G$2000,segéd!$F123,4))</f>
        <v/>
      </c>
      <c r="F127" s="27" t="str">
        <f ca="1">IF(segéd!$G123=0,"",INDEX('App-txt'!$A$1:$G$2000,segéd!$G123,4))</f>
        <v/>
      </c>
      <c r="G127" s="29" t="str">
        <f t="shared" ca="1" si="13"/>
        <v/>
      </c>
      <c r="H127" s="27" t="str">
        <f ca="1">IF(segéd!$H123=0,"",INDEX('App-txt'!$A$1:$G$2000,segéd!$H123,4))</f>
        <v/>
      </c>
      <c r="I127" s="30" t="str">
        <f t="shared" ca="1" si="14"/>
        <v/>
      </c>
      <c r="J127" s="34" t="str">
        <f ca="1">IF(segéd!$I123=0,"",LEFT(INDEX('App-txt'!$A$1:$G$2000,segéd!$I123,3), IF(segéd!$M123=0,50,segéd!$M123-1)))</f>
        <v/>
      </c>
      <c r="K127" s="35" t="str">
        <f ca="1">IF(segéd!$I123*segéd!$M123=0,"",MID(INDEX('App-txt'!$A$1:$G$2000,segéd!$I123,3),segéd!$M123+1,segéd!$N123-segéd!$M123-1))</f>
        <v/>
      </c>
      <c r="L127" s="32" t="str">
        <f ca="1">IF(segéd!$J123=0,"",INDEX('App-txt'!$A$1:$G$2000,segéd!$J123,2))</f>
        <v/>
      </c>
      <c r="M127" s="25" t="str">
        <f ca="1">IF(segéd!$J123=0,"",INDEX('App-txt'!$A$1:$G$2000,segéd!$J123,4))</f>
        <v/>
      </c>
      <c r="N127" s="29" t="str">
        <f t="shared" ca="1" si="12"/>
        <v/>
      </c>
      <c r="O127" s="25" t="str">
        <f ca="1">IF(segéd!$K123=0,"",INDEX('App-txt'!$A$1:$G$2000,segéd!$K123,4))</f>
        <v/>
      </c>
      <c r="P127" s="29" t="str">
        <f t="shared" ca="1" si="15"/>
        <v/>
      </c>
      <c r="Q127" s="68"/>
    </row>
    <row r="128" spans="1:17" ht="13.2" customHeight="1" x14ac:dyDescent="0.25">
      <c r="A128" s="24" t="str">
        <f ca="1">IF(segéd!$F124&lt;&gt;segéd!$B124,A127,INDEX('App-txt'!$A$1:$G$2000,segéd!$F124-5,2))</f>
        <v>B --&gt; A</v>
      </c>
      <c r="B128" s="24" t="str">
        <f ca="1">IF(segéd!$F124&lt;&gt;segéd!$B124,"",INDEX('App-txt'!$A$1:$G$2000,segéd!$F124-4,2))</f>
        <v/>
      </c>
      <c r="C128" s="31" t="str">
        <f ca="1">IF(segéd!$F124=0,"",INDEX('App-txt'!$A$1:$G$2000,segéd!$F124,2))</f>
        <v/>
      </c>
      <c r="D128" s="26" t="str">
        <f ca="1">IF(segéd!$F124&lt;&gt;segéd!$B124,"",INDEX('App-txt'!$A$1:$G$2000,segéd!$F124-7,2))</f>
        <v/>
      </c>
      <c r="E128" s="25" t="str">
        <f ca="1">IF(segéd!$F124=0,"",INDEX('App-txt'!$A$1:$G$2000,segéd!$F124,4))</f>
        <v/>
      </c>
      <c r="F128" s="27" t="str">
        <f ca="1">IF(segéd!$G124=0,"",INDEX('App-txt'!$A$1:$G$2000,segéd!$G124,4))</f>
        <v/>
      </c>
      <c r="G128" s="29" t="str">
        <f t="shared" ca="1" si="13"/>
        <v/>
      </c>
      <c r="H128" s="27" t="str">
        <f ca="1">IF(segéd!$H124=0,"",INDEX('App-txt'!$A$1:$G$2000,segéd!$H124,4))</f>
        <v/>
      </c>
      <c r="I128" s="30" t="str">
        <f t="shared" ca="1" si="14"/>
        <v/>
      </c>
      <c r="J128" s="34" t="str">
        <f ca="1">IF(segéd!$I124=0,"",LEFT(INDEX('App-txt'!$A$1:$G$2000,segéd!$I124,3), IF(segéd!$M124=0,50,segéd!$M124-1)))</f>
        <v/>
      </c>
      <c r="K128" s="35" t="str">
        <f ca="1">IF(segéd!$I124*segéd!$M124=0,"",MID(INDEX('App-txt'!$A$1:$G$2000,segéd!$I124,3),segéd!$M124+1,segéd!$N124-segéd!$M124-1))</f>
        <v/>
      </c>
      <c r="L128" s="32" t="str">
        <f ca="1">IF(segéd!$J124=0,"",INDEX('App-txt'!$A$1:$G$2000,segéd!$J124,2))</f>
        <v/>
      </c>
      <c r="M128" s="25" t="str">
        <f ca="1">IF(segéd!$J124=0,"",INDEX('App-txt'!$A$1:$G$2000,segéd!$J124,4))</f>
        <v/>
      </c>
      <c r="N128" s="29" t="str">
        <f t="shared" ca="1" si="12"/>
        <v/>
      </c>
      <c r="O128" s="25" t="str">
        <f ca="1">IF(segéd!$K124=0,"",INDEX('App-txt'!$A$1:$G$2000,segéd!$K124,4))</f>
        <v/>
      </c>
      <c r="P128" s="29" t="str">
        <f t="shared" ca="1" si="15"/>
        <v/>
      </c>
      <c r="Q128" s="68"/>
    </row>
    <row r="129" spans="1:17" ht="13.2" customHeight="1" x14ac:dyDescent="0.25">
      <c r="A129" s="24" t="str">
        <f ca="1">IF(segéd!$F125&lt;&gt;segéd!$B125,A128,INDEX('App-txt'!$A$1:$G$2000,segéd!$F125-5,2))</f>
        <v>B --&gt; A</v>
      </c>
      <c r="B129" s="24" t="str">
        <f ca="1">IF(segéd!$F125&lt;&gt;segéd!$B125,"",INDEX('App-txt'!$A$1:$G$2000,segéd!$F125-4,2))</f>
        <v/>
      </c>
      <c r="C129" s="31" t="str">
        <f ca="1">IF(segéd!$F125=0,"",INDEX('App-txt'!$A$1:$G$2000,segéd!$F125,2))</f>
        <v/>
      </c>
      <c r="D129" s="26" t="str">
        <f ca="1">IF(segéd!$F125&lt;&gt;segéd!$B125,"",INDEX('App-txt'!$A$1:$G$2000,segéd!$F125-7,2))</f>
        <v/>
      </c>
      <c r="E129" s="25" t="str">
        <f ca="1">IF(segéd!$F125=0,"",INDEX('App-txt'!$A$1:$G$2000,segéd!$F125,4))</f>
        <v/>
      </c>
      <c r="F129" s="27" t="str">
        <f ca="1">IF(segéd!$G125=0,"",INDEX('App-txt'!$A$1:$G$2000,segéd!$G125,4))</f>
        <v/>
      </c>
      <c r="G129" s="29" t="str">
        <f t="shared" ca="1" si="13"/>
        <v/>
      </c>
      <c r="H129" s="27" t="str">
        <f ca="1">IF(segéd!$H125=0,"",INDEX('App-txt'!$A$1:$G$2000,segéd!$H125,4))</f>
        <v/>
      </c>
      <c r="I129" s="30" t="str">
        <f t="shared" ca="1" si="14"/>
        <v/>
      </c>
      <c r="J129" s="34" t="str">
        <f ca="1">IF(segéd!$I125=0,"",LEFT(INDEX('App-txt'!$A$1:$G$2000,segéd!$I125,3), IF(segéd!$M125=0,50,segéd!$M125-1)))</f>
        <v/>
      </c>
      <c r="K129" s="35" t="str">
        <f ca="1">IF(segéd!$I125*segéd!$M125=0,"",MID(INDEX('App-txt'!$A$1:$G$2000,segéd!$I125,3),segéd!$M125+1,segéd!$N125-segéd!$M125-1))</f>
        <v/>
      </c>
      <c r="L129" s="32" t="str">
        <f ca="1">IF(segéd!$J125=0,"",INDEX('App-txt'!$A$1:$G$2000,segéd!$J125,2))</f>
        <v/>
      </c>
      <c r="M129" s="25" t="str">
        <f ca="1">IF(segéd!$J125=0,"",INDEX('App-txt'!$A$1:$G$2000,segéd!$J125,4))</f>
        <v/>
      </c>
      <c r="N129" s="29" t="str">
        <f t="shared" ca="1" si="12"/>
        <v/>
      </c>
      <c r="O129" s="25" t="str">
        <f ca="1">IF(segéd!$K125=0,"",INDEX('App-txt'!$A$1:$G$2000,segéd!$K125,4))</f>
        <v/>
      </c>
      <c r="P129" s="29" t="str">
        <f t="shared" ca="1" si="15"/>
        <v/>
      </c>
      <c r="Q129" s="68"/>
    </row>
    <row r="130" spans="1:17" ht="13.2" customHeight="1" x14ac:dyDescent="0.25">
      <c r="A130" s="24" t="str">
        <f ca="1">IF(segéd!$F126&lt;&gt;segéd!$B126,A129,INDEX('App-txt'!$A$1:$G$2000,segéd!$F126-5,2))</f>
        <v>B --&gt; A</v>
      </c>
      <c r="B130" s="24" t="str">
        <f ca="1">IF(segéd!$F126&lt;&gt;segéd!$B126,"",INDEX('App-txt'!$A$1:$G$2000,segéd!$F126-4,2))</f>
        <v/>
      </c>
      <c r="C130" s="31" t="str">
        <f ca="1">IF(segéd!$F126=0,"",INDEX('App-txt'!$A$1:$G$2000,segéd!$F126,2))</f>
        <v/>
      </c>
      <c r="D130" s="26" t="str">
        <f ca="1">IF(segéd!$F126&lt;&gt;segéd!$B126,"",INDEX('App-txt'!$A$1:$G$2000,segéd!$F126-7,2))</f>
        <v/>
      </c>
      <c r="E130" s="25" t="str">
        <f ca="1">IF(segéd!$F126=0,"",INDEX('App-txt'!$A$1:$G$2000,segéd!$F126,4))</f>
        <v/>
      </c>
      <c r="F130" s="27" t="str">
        <f ca="1">IF(segéd!$G126=0,"",INDEX('App-txt'!$A$1:$G$2000,segéd!$G126,4))</f>
        <v/>
      </c>
      <c r="G130" s="29" t="str">
        <f t="shared" ca="1" si="13"/>
        <v/>
      </c>
      <c r="H130" s="27" t="str">
        <f ca="1">IF(segéd!$H126=0,"",INDEX('App-txt'!$A$1:$G$2000,segéd!$H126,4))</f>
        <v/>
      </c>
      <c r="I130" s="30" t="str">
        <f t="shared" ca="1" si="14"/>
        <v/>
      </c>
      <c r="J130" s="34" t="str">
        <f ca="1">IF(segéd!$I126=0,"",LEFT(INDEX('App-txt'!$A$1:$G$2000,segéd!$I126,3), IF(segéd!$M126=0,50,segéd!$M126-1)))</f>
        <v/>
      </c>
      <c r="K130" s="35" t="str">
        <f ca="1">IF(segéd!$I126*segéd!$M126=0,"",MID(INDEX('App-txt'!$A$1:$G$2000,segéd!$I126,3),segéd!$M126+1,segéd!$N126-segéd!$M126-1))</f>
        <v/>
      </c>
      <c r="L130" s="32" t="str">
        <f ca="1">IF(segéd!$J126=0,"",INDEX('App-txt'!$A$1:$G$2000,segéd!$J126,2))</f>
        <v/>
      </c>
      <c r="M130" s="25" t="str">
        <f ca="1">IF(segéd!$J126=0,"",INDEX('App-txt'!$A$1:$G$2000,segéd!$J126,4))</f>
        <v/>
      </c>
      <c r="N130" s="29" t="str">
        <f t="shared" ca="1" si="12"/>
        <v/>
      </c>
      <c r="O130" s="25" t="str">
        <f ca="1">IF(segéd!$K126=0,"",INDEX('App-txt'!$A$1:$G$2000,segéd!$K126,4))</f>
        <v/>
      </c>
      <c r="P130" s="29" t="str">
        <f t="shared" ca="1" si="15"/>
        <v/>
      </c>
      <c r="Q130" s="68"/>
    </row>
    <row r="131" spans="1:17" ht="13.2" customHeight="1" x14ac:dyDescent="0.25">
      <c r="A131" s="24" t="str">
        <f ca="1">IF(segéd!$F127&lt;&gt;segéd!$B127,A130,INDEX('App-txt'!$A$1:$G$2000,segéd!$F127-5,2))</f>
        <v>B --&gt; A</v>
      </c>
      <c r="B131" s="24" t="str">
        <f ca="1">IF(segéd!$F127&lt;&gt;segéd!$B127,"",INDEX('App-txt'!$A$1:$G$2000,segéd!$F127-4,2))</f>
        <v/>
      </c>
      <c r="C131" s="31" t="str">
        <f ca="1">IF(segéd!$F127=0,"",INDEX('App-txt'!$A$1:$G$2000,segéd!$F127,2))</f>
        <v/>
      </c>
      <c r="D131" s="26" t="str">
        <f ca="1">IF(segéd!$F127&lt;&gt;segéd!$B127,"",INDEX('App-txt'!$A$1:$G$2000,segéd!$F127-7,2))</f>
        <v/>
      </c>
      <c r="E131" s="25" t="str">
        <f ca="1">IF(segéd!$F127=0,"",INDEX('App-txt'!$A$1:$G$2000,segéd!$F127,4))</f>
        <v/>
      </c>
      <c r="F131" s="27" t="str">
        <f ca="1">IF(segéd!$G127=0,"",INDEX('App-txt'!$A$1:$G$2000,segéd!$G127,4))</f>
        <v/>
      </c>
      <c r="G131" s="29" t="str">
        <f t="shared" ca="1" si="13"/>
        <v/>
      </c>
      <c r="H131" s="27" t="str">
        <f ca="1">IF(segéd!$H127=0,"",INDEX('App-txt'!$A$1:$G$2000,segéd!$H127,4))</f>
        <v/>
      </c>
      <c r="I131" s="30" t="str">
        <f t="shared" ca="1" si="14"/>
        <v/>
      </c>
      <c r="J131" s="34" t="str">
        <f ca="1">IF(segéd!$I127=0,"",LEFT(INDEX('App-txt'!$A$1:$G$2000,segéd!$I127,3), IF(segéd!$M127=0,50,segéd!$M127-1)))</f>
        <v/>
      </c>
      <c r="K131" s="35" t="str">
        <f ca="1">IF(segéd!$I127*segéd!$M127=0,"",MID(INDEX('App-txt'!$A$1:$G$2000,segéd!$I127,3),segéd!$M127+1,segéd!$N127-segéd!$M127-1))</f>
        <v/>
      </c>
      <c r="L131" s="32" t="str">
        <f ca="1">IF(segéd!$J127=0,"",INDEX('App-txt'!$A$1:$G$2000,segéd!$J127,2))</f>
        <v/>
      </c>
      <c r="M131" s="25" t="str">
        <f ca="1">IF(segéd!$J127=0,"",INDEX('App-txt'!$A$1:$G$2000,segéd!$J127,4))</f>
        <v/>
      </c>
      <c r="N131" s="29" t="str">
        <f t="shared" ca="1" si="12"/>
        <v/>
      </c>
      <c r="O131" s="25" t="str">
        <f ca="1">IF(segéd!$K127=0,"",INDEX('App-txt'!$A$1:$G$2000,segéd!$K127,4))</f>
        <v/>
      </c>
      <c r="P131" s="29" t="str">
        <f t="shared" ca="1" si="15"/>
        <v/>
      </c>
      <c r="Q131" s="68"/>
    </row>
    <row r="132" spans="1:17" ht="13.2" customHeight="1" x14ac:dyDescent="0.25">
      <c r="A132" s="24" t="str">
        <f ca="1">IF(segéd!$F128&lt;&gt;segéd!$B128,A131,INDEX('App-txt'!$A$1:$G$2000,segéd!$F128-5,2))</f>
        <v>B --&gt; A</v>
      </c>
      <c r="B132" s="24" t="str">
        <f ca="1">IF(segéd!$F128&lt;&gt;segéd!$B128,"",INDEX('App-txt'!$A$1:$G$2000,segéd!$F128-4,2))</f>
        <v/>
      </c>
      <c r="C132" s="31" t="str">
        <f ca="1">IF(segéd!$F128=0,"",INDEX('App-txt'!$A$1:$G$2000,segéd!$F128,2))</f>
        <v/>
      </c>
      <c r="D132" s="26" t="str">
        <f ca="1">IF(segéd!$F128&lt;&gt;segéd!$B128,"",INDEX('App-txt'!$A$1:$G$2000,segéd!$F128-7,2))</f>
        <v/>
      </c>
      <c r="E132" s="25" t="str">
        <f ca="1">IF(segéd!$F128=0,"",INDEX('App-txt'!$A$1:$G$2000,segéd!$F128,4))</f>
        <v/>
      </c>
      <c r="F132" s="27" t="str">
        <f ca="1">IF(segéd!$G128=0,"",INDEX('App-txt'!$A$1:$G$2000,segéd!$G128,4))</f>
        <v/>
      </c>
      <c r="G132" s="29" t="str">
        <f t="shared" ca="1" si="13"/>
        <v/>
      </c>
      <c r="H132" s="27" t="str">
        <f ca="1">IF(segéd!$H128=0,"",INDEX('App-txt'!$A$1:$G$2000,segéd!$H128,4))</f>
        <v/>
      </c>
      <c r="I132" s="30" t="str">
        <f t="shared" ca="1" si="14"/>
        <v/>
      </c>
      <c r="J132" s="34" t="str">
        <f ca="1">IF(segéd!$I128=0,"",LEFT(INDEX('App-txt'!$A$1:$G$2000,segéd!$I128,3), IF(segéd!$M128=0,50,segéd!$M128-1)))</f>
        <v/>
      </c>
      <c r="K132" s="35" t="str">
        <f ca="1">IF(segéd!$I128*segéd!$M128=0,"",MID(INDEX('App-txt'!$A$1:$G$2000,segéd!$I128,3),segéd!$M128+1,segéd!$N128-segéd!$M128-1))</f>
        <v/>
      </c>
      <c r="L132" s="32" t="str">
        <f ca="1">IF(segéd!$J128=0,"",INDEX('App-txt'!$A$1:$G$2000,segéd!$J128,2))</f>
        <v/>
      </c>
      <c r="M132" s="25" t="str">
        <f ca="1">IF(segéd!$J128=0,"",INDEX('App-txt'!$A$1:$G$2000,segéd!$J128,4))</f>
        <v/>
      </c>
      <c r="N132" s="29" t="str">
        <f t="shared" ca="1" si="12"/>
        <v/>
      </c>
      <c r="O132" s="25" t="str">
        <f ca="1">IF(segéd!$K128=0,"",INDEX('App-txt'!$A$1:$G$2000,segéd!$K128,4))</f>
        <v/>
      </c>
      <c r="P132" s="29" t="str">
        <f t="shared" ca="1" si="15"/>
        <v/>
      </c>
      <c r="Q132" s="68"/>
    </row>
    <row r="133" spans="1:17" ht="13.2" customHeight="1" x14ac:dyDescent="0.25">
      <c r="A133" s="24" t="str">
        <f ca="1">IF(segéd!$F129&lt;&gt;segéd!$B129,A132,INDEX('App-txt'!$A$1:$G$2000,segéd!$F129-5,2))</f>
        <v>B --&gt; A</v>
      </c>
      <c r="B133" s="24" t="str">
        <f ca="1">IF(segéd!$F129&lt;&gt;segéd!$B129,"",INDEX('App-txt'!$A$1:$G$2000,segéd!$F129-4,2))</f>
        <v/>
      </c>
      <c r="C133" s="31" t="str">
        <f ca="1">IF(segéd!$F129=0,"",INDEX('App-txt'!$A$1:$G$2000,segéd!$F129,2))</f>
        <v/>
      </c>
      <c r="D133" s="26" t="str">
        <f ca="1">IF(segéd!$F129&lt;&gt;segéd!$B129,"",INDEX('App-txt'!$A$1:$G$2000,segéd!$F129-7,2))</f>
        <v/>
      </c>
      <c r="E133" s="25" t="str">
        <f ca="1">IF(segéd!$F129=0,"",INDEX('App-txt'!$A$1:$G$2000,segéd!$F129,4))</f>
        <v/>
      </c>
      <c r="F133" s="27" t="str">
        <f ca="1">IF(segéd!$G129=0,"",INDEX('App-txt'!$A$1:$G$2000,segéd!$G129,4))</f>
        <v/>
      </c>
      <c r="G133" s="29" t="str">
        <f t="shared" ca="1" si="13"/>
        <v/>
      </c>
      <c r="H133" s="27" t="str">
        <f ca="1">IF(segéd!$H129=0,"",INDEX('App-txt'!$A$1:$G$2000,segéd!$H129,4))</f>
        <v/>
      </c>
      <c r="I133" s="30" t="str">
        <f t="shared" ca="1" si="14"/>
        <v/>
      </c>
      <c r="J133" s="34" t="str">
        <f ca="1">IF(segéd!$I129=0,"",LEFT(INDEX('App-txt'!$A$1:$G$2000,segéd!$I129,3), IF(segéd!$M129=0,50,segéd!$M129-1)))</f>
        <v/>
      </c>
      <c r="K133" s="35" t="str">
        <f ca="1">IF(segéd!$I129*segéd!$M129=0,"",MID(INDEX('App-txt'!$A$1:$G$2000,segéd!$I129,3),segéd!$M129+1,segéd!$N129-segéd!$M129-1))</f>
        <v/>
      </c>
      <c r="L133" s="32" t="str">
        <f ca="1">IF(segéd!$J129=0,"",INDEX('App-txt'!$A$1:$G$2000,segéd!$J129,2))</f>
        <v/>
      </c>
      <c r="M133" s="25" t="str">
        <f ca="1">IF(segéd!$J129=0,"",INDEX('App-txt'!$A$1:$G$2000,segéd!$J129,4))</f>
        <v/>
      </c>
      <c r="N133" s="29" t="str">
        <f t="shared" ca="1" si="12"/>
        <v/>
      </c>
      <c r="O133" s="25" t="str">
        <f ca="1">IF(segéd!$K129=0,"",INDEX('App-txt'!$A$1:$G$2000,segéd!$K129,4))</f>
        <v/>
      </c>
      <c r="P133" s="29" t="str">
        <f t="shared" ca="1" si="15"/>
        <v/>
      </c>
      <c r="Q133" s="68"/>
    </row>
    <row r="134" spans="1:17" ht="13.2" customHeight="1" x14ac:dyDescent="0.25">
      <c r="A134" s="24" t="str">
        <f ca="1">IF(segéd!$F130&lt;&gt;segéd!$B130,A133,INDEX('App-txt'!$A$1:$G$2000,segéd!$F130-5,2))</f>
        <v>B --&gt; A</v>
      </c>
      <c r="B134" s="24" t="str">
        <f ca="1">IF(segéd!$F130&lt;&gt;segéd!$B130,"",INDEX('App-txt'!$A$1:$G$2000,segéd!$F130-4,2))</f>
        <v/>
      </c>
      <c r="C134" s="31" t="str">
        <f ca="1">IF(segéd!$F130=0,"",INDEX('App-txt'!$A$1:$G$2000,segéd!$F130,2))</f>
        <v/>
      </c>
      <c r="D134" s="26" t="str">
        <f ca="1">IF(segéd!$F130&lt;&gt;segéd!$B130,"",INDEX('App-txt'!$A$1:$G$2000,segéd!$F130-7,2))</f>
        <v/>
      </c>
      <c r="E134" s="25" t="str">
        <f ca="1">IF(segéd!$F130=0,"",INDEX('App-txt'!$A$1:$G$2000,segéd!$F130,4))</f>
        <v/>
      </c>
      <c r="F134" s="27" t="str">
        <f ca="1">IF(segéd!$G130=0,"",INDEX('App-txt'!$A$1:$G$2000,segéd!$G130,4))</f>
        <v/>
      </c>
      <c r="G134" s="29" t="str">
        <f t="shared" ca="1" si="13"/>
        <v/>
      </c>
      <c r="H134" s="27" t="str">
        <f ca="1">IF(segéd!$H130=0,"",INDEX('App-txt'!$A$1:$G$2000,segéd!$H130,4))</f>
        <v/>
      </c>
      <c r="I134" s="30" t="str">
        <f t="shared" ca="1" si="14"/>
        <v/>
      </c>
      <c r="J134" s="34" t="str">
        <f ca="1">IF(segéd!$I130=0,"",LEFT(INDEX('App-txt'!$A$1:$G$2000,segéd!$I130,3), IF(segéd!$M130=0,50,segéd!$M130-1)))</f>
        <v/>
      </c>
      <c r="K134" s="35" t="str">
        <f ca="1">IF(segéd!$I130*segéd!$M130=0,"",MID(INDEX('App-txt'!$A$1:$G$2000,segéd!$I130,3),segéd!$M130+1,segéd!$N130-segéd!$M130-1))</f>
        <v/>
      </c>
      <c r="L134" s="32" t="str">
        <f ca="1">IF(segéd!$J130=0,"",INDEX('App-txt'!$A$1:$G$2000,segéd!$J130,2))</f>
        <v/>
      </c>
      <c r="M134" s="25" t="str">
        <f ca="1">IF(segéd!$J130=0,"",INDEX('App-txt'!$A$1:$G$2000,segéd!$J130,4))</f>
        <v/>
      </c>
      <c r="N134" s="29" t="str">
        <f t="shared" ca="1" si="12"/>
        <v/>
      </c>
      <c r="O134" s="25" t="str">
        <f ca="1">IF(segéd!$K130=0,"",INDEX('App-txt'!$A$1:$G$2000,segéd!$K130,4))</f>
        <v/>
      </c>
      <c r="P134" s="29" t="str">
        <f t="shared" ca="1" si="15"/>
        <v/>
      </c>
      <c r="Q134" s="68"/>
    </row>
    <row r="135" spans="1:17" ht="13.2" customHeight="1" x14ac:dyDescent="0.25">
      <c r="A135" s="24" t="str">
        <f ca="1">IF(segéd!$F131&lt;&gt;segéd!$B131,A134,INDEX('App-txt'!$A$1:$G$2000,segéd!$F131-5,2))</f>
        <v>B --&gt; A</v>
      </c>
      <c r="B135" s="24" t="str">
        <f ca="1">IF(segéd!$F131&lt;&gt;segéd!$B131,"",INDEX('App-txt'!$A$1:$G$2000,segéd!$F131-4,2))</f>
        <v/>
      </c>
      <c r="C135" s="31" t="str">
        <f ca="1">IF(segéd!$F131=0,"",INDEX('App-txt'!$A$1:$G$2000,segéd!$F131,2))</f>
        <v/>
      </c>
      <c r="D135" s="26" t="str">
        <f ca="1">IF(segéd!$F131&lt;&gt;segéd!$B131,"",INDEX('App-txt'!$A$1:$G$2000,segéd!$F131-7,2))</f>
        <v/>
      </c>
      <c r="E135" s="25" t="str">
        <f ca="1">IF(segéd!$F131=0,"",INDEX('App-txt'!$A$1:$G$2000,segéd!$F131,4))</f>
        <v/>
      </c>
      <c r="F135" s="27" t="str">
        <f ca="1">IF(segéd!$G131=0,"",INDEX('App-txt'!$A$1:$G$2000,segéd!$G131,4))</f>
        <v/>
      </c>
      <c r="G135" s="29" t="str">
        <f t="shared" ca="1" si="13"/>
        <v/>
      </c>
      <c r="H135" s="27" t="str">
        <f ca="1">IF(segéd!$H131=0,"",INDEX('App-txt'!$A$1:$G$2000,segéd!$H131,4))</f>
        <v/>
      </c>
      <c r="I135" s="30" t="str">
        <f t="shared" ca="1" si="14"/>
        <v/>
      </c>
      <c r="J135" s="34" t="str">
        <f ca="1">IF(segéd!$I131=0,"",LEFT(INDEX('App-txt'!$A$1:$G$2000,segéd!$I131,3), IF(segéd!$M131=0,50,segéd!$M131-1)))</f>
        <v/>
      </c>
      <c r="K135" s="35" t="str">
        <f ca="1">IF(segéd!$I131*segéd!$M131=0,"",MID(INDEX('App-txt'!$A$1:$G$2000,segéd!$I131,3),segéd!$M131+1,segéd!$N131-segéd!$M131-1))</f>
        <v/>
      </c>
      <c r="L135" s="32" t="str">
        <f ca="1">IF(segéd!$J131=0,"",INDEX('App-txt'!$A$1:$G$2000,segéd!$J131,2))</f>
        <v/>
      </c>
      <c r="M135" s="25" t="str">
        <f ca="1">IF(segéd!$J131=0,"",INDEX('App-txt'!$A$1:$G$2000,segéd!$J131,4))</f>
        <v/>
      </c>
      <c r="N135" s="29" t="str">
        <f t="shared" ca="1" si="12"/>
        <v/>
      </c>
      <c r="O135" s="25" t="str">
        <f ca="1">IF(segéd!$K131=0,"",INDEX('App-txt'!$A$1:$G$2000,segéd!$K131,4))</f>
        <v/>
      </c>
      <c r="P135" s="29" t="str">
        <f t="shared" ca="1" si="15"/>
        <v/>
      </c>
      <c r="Q135" s="68"/>
    </row>
    <row r="136" spans="1:17" ht="13.2" customHeight="1" x14ac:dyDescent="0.25">
      <c r="A136" s="24" t="str">
        <f ca="1">IF(segéd!$F132&lt;&gt;segéd!$B132,A135,INDEX('App-txt'!$A$1:$G$2000,segéd!$F132-5,2))</f>
        <v>B --&gt; A</v>
      </c>
      <c r="B136" s="24" t="str">
        <f ca="1">IF(segéd!$F132&lt;&gt;segéd!$B132,"",INDEX('App-txt'!$A$1:$G$2000,segéd!$F132-4,2))</f>
        <v/>
      </c>
      <c r="C136" s="31" t="str">
        <f ca="1">IF(segéd!$F132=0,"",INDEX('App-txt'!$A$1:$G$2000,segéd!$F132,2))</f>
        <v/>
      </c>
      <c r="D136" s="26" t="str">
        <f ca="1">IF(segéd!$F132&lt;&gt;segéd!$B132,"",INDEX('App-txt'!$A$1:$G$2000,segéd!$F132-7,2))</f>
        <v/>
      </c>
      <c r="E136" s="25" t="str">
        <f ca="1">IF(segéd!$F132=0,"",INDEX('App-txt'!$A$1:$G$2000,segéd!$F132,4))</f>
        <v/>
      </c>
      <c r="F136" s="27" t="str">
        <f ca="1">IF(segéd!$G132=0,"",INDEX('App-txt'!$A$1:$G$2000,segéd!$G132,4))</f>
        <v/>
      </c>
      <c r="G136" s="29" t="str">
        <f t="shared" ca="1" si="13"/>
        <v/>
      </c>
      <c r="H136" s="27" t="str">
        <f ca="1">IF(segéd!$H132=0,"",INDEX('App-txt'!$A$1:$G$2000,segéd!$H132,4))</f>
        <v/>
      </c>
      <c r="I136" s="30" t="str">
        <f t="shared" ca="1" si="14"/>
        <v/>
      </c>
      <c r="J136" s="34" t="str">
        <f ca="1">IF(segéd!$I132=0,"",LEFT(INDEX('App-txt'!$A$1:$G$2000,segéd!$I132,3), IF(segéd!$M132=0,50,segéd!$M132-1)))</f>
        <v/>
      </c>
      <c r="K136" s="35" t="str">
        <f ca="1">IF(segéd!$I132*segéd!$M132=0,"",MID(INDEX('App-txt'!$A$1:$G$2000,segéd!$I132,3),segéd!$M132+1,segéd!$N132-segéd!$M132-1))</f>
        <v/>
      </c>
      <c r="L136" s="32" t="str">
        <f ca="1">IF(segéd!$J132=0,"",INDEX('App-txt'!$A$1:$G$2000,segéd!$J132,2))</f>
        <v/>
      </c>
      <c r="M136" s="25" t="str">
        <f ca="1">IF(segéd!$J132=0,"",INDEX('App-txt'!$A$1:$G$2000,segéd!$J132,4))</f>
        <v/>
      </c>
      <c r="N136" s="29" t="str">
        <f t="shared" ref="N136:N199" ca="1" si="16">IF(OR(M136="",O136=""),"",O136-M136)</f>
        <v/>
      </c>
      <c r="O136" s="25" t="str">
        <f ca="1">IF(segéd!$K132=0,"",INDEX('App-txt'!$A$1:$G$2000,segéd!$K132,4))</f>
        <v/>
      </c>
      <c r="P136" s="29" t="str">
        <f t="shared" ca="1" si="15"/>
        <v/>
      </c>
      <c r="Q136" s="68"/>
    </row>
    <row r="137" spans="1:17" ht="13.2" customHeight="1" x14ac:dyDescent="0.25">
      <c r="A137" s="24" t="str">
        <f ca="1">IF(segéd!$F133&lt;&gt;segéd!$B133,A136,INDEX('App-txt'!$A$1:$G$2000,segéd!$F133-5,2))</f>
        <v>B --&gt; A</v>
      </c>
      <c r="B137" s="24" t="str">
        <f ca="1">IF(segéd!$F133&lt;&gt;segéd!$B133,"",INDEX('App-txt'!$A$1:$G$2000,segéd!$F133-4,2))</f>
        <v/>
      </c>
      <c r="C137" s="31" t="str">
        <f ca="1">IF(segéd!$F133=0,"",INDEX('App-txt'!$A$1:$G$2000,segéd!$F133,2))</f>
        <v/>
      </c>
      <c r="D137" s="26" t="str">
        <f ca="1">IF(segéd!$F133&lt;&gt;segéd!$B133,"",INDEX('App-txt'!$A$1:$G$2000,segéd!$F133-7,2))</f>
        <v/>
      </c>
      <c r="E137" s="25" t="str">
        <f ca="1">IF(segéd!$F133=0,"",INDEX('App-txt'!$A$1:$G$2000,segéd!$F133,4))</f>
        <v/>
      </c>
      <c r="F137" s="27" t="str">
        <f ca="1">IF(segéd!$G133=0,"",INDEX('App-txt'!$A$1:$G$2000,segéd!$G133,4))</f>
        <v/>
      </c>
      <c r="G137" s="29" t="str">
        <f t="shared" ca="1" si="13"/>
        <v/>
      </c>
      <c r="H137" s="27" t="str">
        <f ca="1">IF(segéd!$H133=0,"",INDEX('App-txt'!$A$1:$G$2000,segéd!$H133,4))</f>
        <v/>
      </c>
      <c r="I137" s="30" t="str">
        <f t="shared" ca="1" si="14"/>
        <v/>
      </c>
      <c r="J137" s="34" t="str">
        <f ca="1">IF(segéd!$I133=0,"",LEFT(INDEX('App-txt'!$A$1:$G$2000,segéd!$I133,3), IF(segéd!$M133=0,50,segéd!$M133-1)))</f>
        <v/>
      </c>
      <c r="K137" s="35" t="str">
        <f ca="1">IF(segéd!$I133*segéd!$M133=0,"",MID(INDEX('App-txt'!$A$1:$G$2000,segéd!$I133,3),segéd!$M133+1,segéd!$N133-segéd!$M133-1))</f>
        <v/>
      </c>
      <c r="L137" s="32" t="str">
        <f ca="1">IF(segéd!$J133=0,"",INDEX('App-txt'!$A$1:$G$2000,segéd!$J133,2))</f>
        <v/>
      </c>
      <c r="M137" s="25" t="str">
        <f ca="1">IF(segéd!$J133=0,"",INDEX('App-txt'!$A$1:$G$2000,segéd!$J133,4))</f>
        <v/>
      </c>
      <c r="N137" s="29" t="str">
        <f t="shared" ca="1" si="16"/>
        <v/>
      </c>
      <c r="O137" s="25" t="str">
        <f ca="1">IF(segéd!$K133=0,"",INDEX('App-txt'!$A$1:$G$2000,segéd!$K133,4))</f>
        <v/>
      </c>
      <c r="P137" s="29" t="str">
        <f t="shared" ca="1" si="15"/>
        <v/>
      </c>
      <c r="Q137" s="68"/>
    </row>
    <row r="138" spans="1:17" ht="13.2" customHeight="1" x14ac:dyDescent="0.25">
      <c r="A138" s="24" t="str">
        <f ca="1">IF(segéd!$F134&lt;&gt;segéd!$B134,A137,INDEX('App-txt'!$A$1:$G$2000,segéd!$F134-5,2))</f>
        <v>B --&gt; A</v>
      </c>
      <c r="B138" s="24" t="str">
        <f ca="1">IF(segéd!$F134&lt;&gt;segéd!$B134,"",INDEX('App-txt'!$A$1:$G$2000,segéd!$F134-4,2))</f>
        <v/>
      </c>
      <c r="C138" s="31" t="str">
        <f ca="1">IF(segéd!$F134=0,"",INDEX('App-txt'!$A$1:$G$2000,segéd!$F134,2))</f>
        <v/>
      </c>
      <c r="D138" s="26" t="str">
        <f ca="1">IF(segéd!$F134&lt;&gt;segéd!$B134,"",INDEX('App-txt'!$A$1:$G$2000,segéd!$F134-7,2))</f>
        <v/>
      </c>
      <c r="E138" s="25" t="str">
        <f ca="1">IF(segéd!$F134=0,"",INDEX('App-txt'!$A$1:$G$2000,segéd!$F134,4))</f>
        <v/>
      </c>
      <c r="F138" s="27" t="str">
        <f ca="1">IF(segéd!$G134=0,"",INDEX('App-txt'!$A$1:$G$2000,segéd!$G134,4))</f>
        <v/>
      </c>
      <c r="G138" s="29" t="str">
        <f t="shared" ca="1" si="13"/>
        <v/>
      </c>
      <c r="H138" s="27" t="str">
        <f ca="1">IF(segéd!$H134=0,"",INDEX('App-txt'!$A$1:$G$2000,segéd!$H134,4))</f>
        <v/>
      </c>
      <c r="I138" s="30" t="str">
        <f t="shared" ca="1" si="14"/>
        <v/>
      </c>
      <c r="J138" s="34" t="str">
        <f ca="1">IF(segéd!$I134=0,"",LEFT(INDEX('App-txt'!$A$1:$G$2000,segéd!$I134,3), IF(segéd!$M134=0,50,segéd!$M134-1)))</f>
        <v/>
      </c>
      <c r="K138" s="35" t="str">
        <f ca="1">IF(segéd!$I134*segéd!$M134=0,"",MID(INDEX('App-txt'!$A$1:$G$2000,segéd!$I134,3),segéd!$M134+1,segéd!$N134-segéd!$M134-1))</f>
        <v/>
      </c>
      <c r="L138" s="32" t="str">
        <f ca="1">IF(segéd!$J134=0,"",INDEX('App-txt'!$A$1:$G$2000,segéd!$J134,2))</f>
        <v/>
      </c>
      <c r="M138" s="25" t="str">
        <f ca="1">IF(segéd!$J134=0,"",INDEX('App-txt'!$A$1:$G$2000,segéd!$J134,4))</f>
        <v/>
      </c>
      <c r="N138" s="29" t="str">
        <f t="shared" ca="1" si="16"/>
        <v/>
      </c>
      <c r="O138" s="25" t="str">
        <f ca="1">IF(segéd!$K134=0,"",INDEX('App-txt'!$A$1:$G$2000,segéd!$K134,4))</f>
        <v/>
      </c>
      <c r="P138" s="29" t="str">
        <f t="shared" ca="1" si="15"/>
        <v/>
      </c>
      <c r="Q138" s="68"/>
    </row>
    <row r="139" spans="1:17" ht="13.2" customHeight="1" x14ac:dyDescent="0.25">
      <c r="A139" s="24" t="str">
        <f ca="1">IF(segéd!$F135&lt;&gt;segéd!$B135,A138,INDEX('App-txt'!$A$1:$G$2000,segéd!$F135-5,2))</f>
        <v>B --&gt; A</v>
      </c>
      <c r="B139" s="24" t="str">
        <f ca="1">IF(segéd!$F135&lt;&gt;segéd!$B135,"",INDEX('App-txt'!$A$1:$G$2000,segéd!$F135-4,2))</f>
        <v/>
      </c>
      <c r="C139" s="31" t="str">
        <f ca="1">IF(segéd!$F135=0,"",INDEX('App-txt'!$A$1:$G$2000,segéd!$F135,2))</f>
        <v/>
      </c>
      <c r="D139" s="26" t="str">
        <f ca="1">IF(segéd!$F135&lt;&gt;segéd!$B135,"",INDEX('App-txt'!$A$1:$G$2000,segéd!$F135-7,2))</f>
        <v/>
      </c>
      <c r="E139" s="25" t="str">
        <f ca="1">IF(segéd!$F135=0,"",INDEX('App-txt'!$A$1:$G$2000,segéd!$F135,4))</f>
        <v/>
      </c>
      <c r="F139" s="27" t="str">
        <f ca="1">IF(segéd!$G135=0,"",INDEX('App-txt'!$A$1:$G$2000,segéd!$G135,4))</f>
        <v/>
      </c>
      <c r="G139" s="29" t="str">
        <f t="shared" ca="1" si="13"/>
        <v/>
      </c>
      <c r="H139" s="27" t="str">
        <f ca="1">IF(segéd!$H135=0,"",INDEX('App-txt'!$A$1:$G$2000,segéd!$H135,4))</f>
        <v/>
      </c>
      <c r="I139" s="30" t="str">
        <f t="shared" ca="1" si="14"/>
        <v/>
      </c>
      <c r="J139" s="34" t="str">
        <f ca="1">IF(segéd!$I135=0,"",LEFT(INDEX('App-txt'!$A$1:$G$2000,segéd!$I135,3), IF(segéd!$M135=0,50,segéd!$M135-1)))</f>
        <v/>
      </c>
      <c r="K139" s="35" t="str">
        <f ca="1">IF(segéd!$I135*segéd!$M135=0,"",MID(INDEX('App-txt'!$A$1:$G$2000,segéd!$I135,3),segéd!$M135+1,segéd!$N135-segéd!$M135-1))</f>
        <v/>
      </c>
      <c r="L139" s="32" t="str">
        <f ca="1">IF(segéd!$J135=0,"",INDEX('App-txt'!$A$1:$G$2000,segéd!$J135,2))</f>
        <v/>
      </c>
      <c r="M139" s="25" t="str">
        <f ca="1">IF(segéd!$J135=0,"",INDEX('App-txt'!$A$1:$G$2000,segéd!$J135,4))</f>
        <v/>
      </c>
      <c r="N139" s="29" t="str">
        <f t="shared" ca="1" si="16"/>
        <v/>
      </c>
      <c r="O139" s="25" t="str">
        <f ca="1">IF(segéd!$K135=0,"",INDEX('App-txt'!$A$1:$G$2000,segéd!$K135,4))</f>
        <v/>
      </c>
      <c r="P139" s="29" t="str">
        <f t="shared" ca="1" si="15"/>
        <v/>
      </c>
      <c r="Q139" s="68"/>
    </row>
    <row r="140" spans="1:17" ht="13.2" customHeight="1" x14ac:dyDescent="0.25">
      <c r="A140" s="24" t="str">
        <f ca="1">IF(segéd!$F136&lt;&gt;segéd!$B136,A139,INDEX('App-txt'!$A$1:$G$2000,segéd!$F136-5,2))</f>
        <v>B --&gt; A</v>
      </c>
      <c r="B140" s="24" t="str">
        <f ca="1">IF(segéd!$F136&lt;&gt;segéd!$B136,"",INDEX('App-txt'!$A$1:$G$2000,segéd!$F136-4,2))</f>
        <v/>
      </c>
      <c r="C140" s="31" t="str">
        <f ca="1">IF(segéd!$F136=0,"",INDEX('App-txt'!$A$1:$G$2000,segéd!$F136,2))</f>
        <v/>
      </c>
      <c r="D140" s="26" t="str">
        <f ca="1">IF(segéd!$F136&lt;&gt;segéd!$B136,"",INDEX('App-txt'!$A$1:$G$2000,segéd!$F136-7,2))</f>
        <v/>
      </c>
      <c r="E140" s="25" t="str">
        <f ca="1">IF(segéd!$F136=0,"",INDEX('App-txt'!$A$1:$G$2000,segéd!$F136,4))</f>
        <v/>
      </c>
      <c r="F140" s="27" t="str">
        <f ca="1">IF(segéd!$G136=0,"",INDEX('App-txt'!$A$1:$G$2000,segéd!$G136,4))</f>
        <v/>
      </c>
      <c r="G140" s="29" t="str">
        <f t="shared" ca="1" si="13"/>
        <v/>
      </c>
      <c r="H140" s="27" t="str">
        <f ca="1">IF(segéd!$H136=0,"",INDEX('App-txt'!$A$1:$G$2000,segéd!$H136,4))</f>
        <v/>
      </c>
      <c r="I140" s="30" t="str">
        <f t="shared" ca="1" si="14"/>
        <v/>
      </c>
      <c r="J140" s="34" t="str">
        <f ca="1">IF(segéd!$I136=0,"",LEFT(INDEX('App-txt'!$A$1:$G$2000,segéd!$I136,3), IF(segéd!$M136=0,50,segéd!$M136-1)))</f>
        <v/>
      </c>
      <c r="K140" s="35" t="str">
        <f ca="1">IF(segéd!$I136*segéd!$M136=0,"",MID(INDEX('App-txt'!$A$1:$G$2000,segéd!$I136,3),segéd!$M136+1,segéd!$N136-segéd!$M136-1))</f>
        <v/>
      </c>
      <c r="L140" s="32" t="str">
        <f ca="1">IF(segéd!$J136=0,"",INDEX('App-txt'!$A$1:$G$2000,segéd!$J136,2))</f>
        <v/>
      </c>
      <c r="M140" s="25" t="str">
        <f ca="1">IF(segéd!$J136=0,"",INDEX('App-txt'!$A$1:$G$2000,segéd!$J136,4))</f>
        <v/>
      </c>
      <c r="N140" s="29" t="str">
        <f t="shared" ca="1" si="16"/>
        <v/>
      </c>
      <c r="O140" s="25" t="str">
        <f ca="1">IF(segéd!$K136=0,"",INDEX('App-txt'!$A$1:$G$2000,segéd!$K136,4))</f>
        <v/>
      </c>
      <c r="P140" s="29" t="str">
        <f t="shared" ca="1" si="15"/>
        <v/>
      </c>
      <c r="Q140" s="68"/>
    </row>
    <row r="141" spans="1:17" ht="13.2" customHeight="1" x14ac:dyDescent="0.25">
      <c r="A141" s="24" t="str">
        <f ca="1">IF(segéd!$F137&lt;&gt;segéd!$B137,A140,INDEX('App-txt'!$A$1:$G$2000,segéd!$F137-5,2))</f>
        <v>B --&gt; A</v>
      </c>
      <c r="B141" s="24" t="str">
        <f ca="1">IF(segéd!$F137&lt;&gt;segéd!$B137,"",INDEX('App-txt'!$A$1:$G$2000,segéd!$F137-4,2))</f>
        <v/>
      </c>
      <c r="C141" s="31" t="str">
        <f ca="1">IF(segéd!$F137=0,"",INDEX('App-txt'!$A$1:$G$2000,segéd!$F137,2))</f>
        <v/>
      </c>
      <c r="D141" s="26" t="str">
        <f ca="1">IF(segéd!$F137&lt;&gt;segéd!$B137,"",INDEX('App-txt'!$A$1:$G$2000,segéd!$F137-7,2))</f>
        <v/>
      </c>
      <c r="E141" s="25" t="str">
        <f ca="1">IF(segéd!$F137=0,"",INDEX('App-txt'!$A$1:$G$2000,segéd!$F137,4))</f>
        <v/>
      </c>
      <c r="F141" s="27" t="str">
        <f ca="1">IF(segéd!$G137=0,"",INDEX('App-txt'!$A$1:$G$2000,segéd!$G137,4))</f>
        <v/>
      </c>
      <c r="G141" s="29" t="str">
        <f t="shared" ca="1" si="13"/>
        <v/>
      </c>
      <c r="H141" s="27" t="str">
        <f ca="1">IF(segéd!$H137=0,"",INDEX('App-txt'!$A$1:$G$2000,segéd!$H137,4))</f>
        <v/>
      </c>
      <c r="I141" s="30" t="str">
        <f t="shared" ca="1" si="14"/>
        <v/>
      </c>
      <c r="J141" s="34" t="str">
        <f ca="1">IF(segéd!$I137=0,"",LEFT(INDEX('App-txt'!$A$1:$G$2000,segéd!$I137,3), IF(segéd!$M137=0,50,segéd!$M137-1)))</f>
        <v/>
      </c>
      <c r="K141" s="35" t="str">
        <f ca="1">IF(segéd!$I137*segéd!$M137=0,"",MID(INDEX('App-txt'!$A$1:$G$2000,segéd!$I137,3),segéd!$M137+1,segéd!$N137-segéd!$M137-1))</f>
        <v/>
      </c>
      <c r="L141" s="32" t="str">
        <f ca="1">IF(segéd!$J137=0,"",INDEX('App-txt'!$A$1:$G$2000,segéd!$J137,2))</f>
        <v/>
      </c>
      <c r="M141" s="25" t="str">
        <f ca="1">IF(segéd!$J137=0,"",INDEX('App-txt'!$A$1:$G$2000,segéd!$J137,4))</f>
        <v/>
      </c>
      <c r="N141" s="29" t="str">
        <f t="shared" ca="1" si="16"/>
        <v/>
      </c>
      <c r="O141" s="25" t="str">
        <f ca="1">IF(segéd!$K137=0,"",INDEX('App-txt'!$A$1:$G$2000,segéd!$K137,4))</f>
        <v/>
      </c>
      <c r="P141" s="29" t="str">
        <f t="shared" ca="1" si="15"/>
        <v/>
      </c>
      <c r="Q141" s="68"/>
    </row>
    <row r="142" spans="1:17" ht="13.2" customHeight="1" x14ac:dyDescent="0.25">
      <c r="A142" s="24" t="str">
        <f ca="1">IF(segéd!$F138&lt;&gt;segéd!$B138,A141,INDEX('App-txt'!$A$1:$G$2000,segéd!$F138-5,2))</f>
        <v>B --&gt; A</v>
      </c>
      <c r="B142" s="24" t="str">
        <f ca="1">IF(segéd!$F138&lt;&gt;segéd!$B138,"",INDEX('App-txt'!$A$1:$G$2000,segéd!$F138-4,2))</f>
        <v/>
      </c>
      <c r="C142" s="31" t="str">
        <f ca="1">IF(segéd!$F138=0,"",INDEX('App-txt'!$A$1:$G$2000,segéd!$F138,2))</f>
        <v/>
      </c>
      <c r="D142" s="26" t="str">
        <f ca="1">IF(segéd!$F138&lt;&gt;segéd!$B138,"",INDEX('App-txt'!$A$1:$G$2000,segéd!$F138-7,2))</f>
        <v/>
      </c>
      <c r="E142" s="25" t="str">
        <f ca="1">IF(segéd!$F138=0,"",INDEX('App-txt'!$A$1:$G$2000,segéd!$F138,4))</f>
        <v/>
      </c>
      <c r="F142" s="27" t="str">
        <f ca="1">IF(segéd!$G138=0,"",INDEX('App-txt'!$A$1:$G$2000,segéd!$G138,4))</f>
        <v/>
      </c>
      <c r="G142" s="29" t="str">
        <f t="shared" ca="1" si="13"/>
        <v/>
      </c>
      <c r="H142" s="27" t="str">
        <f ca="1">IF(segéd!$H138=0,"",INDEX('App-txt'!$A$1:$G$2000,segéd!$H138,4))</f>
        <v/>
      </c>
      <c r="I142" s="30" t="str">
        <f t="shared" ca="1" si="14"/>
        <v/>
      </c>
      <c r="J142" s="34" t="str">
        <f ca="1">IF(segéd!$I138=0,"",LEFT(INDEX('App-txt'!$A$1:$G$2000,segéd!$I138,3), IF(segéd!$M138=0,50,segéd!$M138-1)))</f>
        <v/>
      </c>
      <c r="K142" s="35" t="str">
        <f ca="1">IF(segéd!$I138*segéd!$M138=0,"",MID(INDEX('App-txt'!$A$1:$G$2000,segéd!$I138,3),segéd!$M138+1,segéd!$N138-segéd!$M138-1))</f>
        <v/>
      </c>
      <c r="L142" s="32" t="str">
        <f ca="1">IF(segéd!$J138=0,"",INDEX('App-txt'!$A$1:$G$2000,segéd!$J138,2))</f>
        <v/>
      </c>
      <c r="M142" s="25" t="str">
        <f ca="1">IF(segéd!$J138=0,"",INDEX('App-txt'!$A$1:$G$2000,segéd!$J138,4))</f>
        <v/>
      </c>
      <c r="N142" s="29" t="str">
        <f t="shared" ca="1" si="16"/>
        <v/>
      </c>
      <c r="O142" s="25" t="str">
        <f ca="1">IF(segéd!$K138=0,"",INDEX('App-txt'!$A$1:$G$2000,segéd!$K138,4))</f>
        <v/>
      </c>
      <c r="P142" s="29" t="str">
        <f t="shared" ca="1" si="15"/>
        <v/>
      </c>
      <c r="Q142" s="68"/>
    </row>
    <row r="143" spans="1:17" ht="13.2" customHeight="1" x14ac:dyDescent="0.25">
      <c r="A143" s="24" t="str">
        <f ca="1">IF(segéd!$F139&lt;&gt;segéd!$B139,A142,INDEX('App-txt'!$A$1:$G$2000,segéd!$F139-5,2))</f>
        <v>B --&gt; A</v>
      </c>
      <c r="B143" s="24" t="str">
        <f ca="1">IF(segéd!$F139&lt;&gt;segéd!$B139,"",INDEX('App-txt'!$A$1:$G$2000,segéd!$F139-4,2))</f>
        <v/>
      </c>
      <c r="C143" s="31" t="str">
        <f ca="1">IF(segéd!$F139=0,"",INDEX('App-txt'!$A$1:$G$2000,segéd!$F139,2))</f>
        <v/>
      </c>
      <c r="D143" s="26" t="str">
        <f ca="1">IF(segéd!$F139&lt;&gt;segéd!$B139,"",INDEX('App-txt'!$A$1:$G$2000,segéd!$F139-7,2))</f>
        <v/>
      </c>
      <c r="E143" s="25" t="str">
        <f ca="1">IF(segéd!$F139=0,"",INDEX('App-txt'!$A$1:$G$2000,segéd!$F139,4))</f>
        <v/>
      </c>
      <c r="F143" s="27" t="str">
        <f ca="1">IF(segéd!$G139=0,"",INDEX('App-txt'!$A$1:$G$2000,segéd!$G139,4))</f>
        <v/>
      </c>
      <c r="G143" s="29" t="str">
        <f t="shared" ca="1" si="13"/>
        <v/>
      </c>
      <c r="H143" s="27" t="str">
        <f ca="1">IF(segéd!$H139=0,"",INDEX('App-txt'!$A$1:$G$2000,segéd!$H139,4))</f>
        <v/>
      </c>
      <c r="I143" s="30" t="str">
        <f t="shared" ca="1" si="14"/>
        <v/>
      </c>
      <c r="J143" s="34" t="str">
        <f ca="1">IF(segéd!$I139=0,"",LEFT(INDEX('App-txt'!$A$1:$G$2000,segéd!$I139,3), IF(segéd!$M139=0,50,segéd!$M139-1)))</f>
        <v/>
      </c>
      <c r="K143" s="35" t="str">
        <f ca="1">IF(segéd!$I139*segéd!$M139=0,"",MID(INDEX('App-txt'!$A$1:$G$2000,segéd!$I139,3),segéd!$M139+1,segéd!$N139-segéd!$M139-1))</f>
        <v/>
      </c>
      <c r="L143" s="32" t="str">
        <f ca="1">IF(segéd!$J139=0,"",INDEX('App-txt'!$A$1:$G$2000,segéd!$J139,2))</f>
        <v/>
      </c>
      <c r="M143" s="25" t="str">
        <f ca="1">IF(segéd!$J139=0,"",INDEX('App-txt'!$A$1:$G$2000,segéd!$J139,4))</f>
        <v/>
      </c>
      <c r="N143" s="29" t="str">
        <f t="shared" ca="1" si="16"/>
        <v/>
      </c>
      <c r="O143" s="25" t="str">
        <f ca="1">IF(segéd!$K139=0,"",INDEX('App-txt'!$A$1:$G$2000,segéd!$K139,4))</f>
        <v/>
      </c>
      <c r="P143" s="29" t="str">
        <f t="shared" ca="1" si="15"/>
        <v/>
      </c>
      <c r="Q143" s="68"/>
    </row>
    <row r="144" spans="1:17" ht="13.2" customHeight="1" x14ac:dyDescent="0.25">
      <c r="A144" s="24" t="str">
        <f ca="1">IF(segéd!$F140&lt;&gt;segéd!$B140,A143,INDEX('App-txt'!$A$1:$G$2000,segéd!$F140-5,2))</f>
        <v>B --&gt; A</v>
      </c>
      <c r="B144" s="24" t="str">
        <f ca="1">IF(segéd!$F140&lt;&gt;segéd!$B140,"",INDEX('App-txt'!$A$1:$G$2000,segéd!$F140-4,2))</f>
        <v/>
      </c>
      <c r="C144" s="31" t="str">
        <f ca="1">IF(segéd!$F140=0,"",INDEX('App-txt'!$A$1:$G$2000,segéd!$F140,2))</f>
        <v/>
      </c>
      <c r="D144" s="26" t="str">
        <f ca="1">IF(segéd!$F140&lt;&gt;segéd!$B140,"",INDEX('App-txt'!$A$1:$G$2000,segéd!$F140-7,2))</f>
        <v/>
      </c>
      <c r="E144" s="25" t="str">
        <f ca="1">IF(segéd!$F140=0,"",INDEX('App-txt'!$A$1:$G$2000,segéd!$F140,4))</f>
        <v/>
      </c>
      <c r="F144" s="27" t="str">
        <f ca="1">IF(segéd!$G140=0,"",INDEX('App-txt'!$A$1:$G$2000,segéd!$G140,4))</f>
        <v/>
      </c>
      <c r="G144" s="29" t="str">
        <f t="shared" ca="1" si="13"/>
        <v/>
      </c>
      <c r="H144" s="27" t="str">
        <f ca="1">IF(segéd!$H140=0,"",INDEX('App-txt'!$A$1:$G$2000,segéd!$H140,4))</f>
        <v/>
      </c>
      <c r="I144" s="30" t="str">
        <f t="shared" ca="1" si="14"/>
        <v/>
      </c>
      <c r="J144" s="34" t="str">
        <f ca="1">IF(segéd!$I140=0,"",LEFT(INDEX('App-txt'!$A$1:$G$2000,segéd!$I140,3), IF(segéd!$M140=0,50,segéd!$M140-1)))</f>
        <v/>
      </c>
      <c r="K144" s="35" t="str">
        <f ca="1">IF(segéd!$I140*segéd!$M140=0,"",MID(INDEX('App-txt'!$A$1:$G$2000,segéd!$I140,3),segéd!$M140+1,segéd!$N140-segéd!$M140-1))</f>
        <v/>
      </c>
      <c r="L144" s="32" t="str">
        <f ca="1">IF(segéd!$J140=0,"",INDEX('App-txt'!$A$1:$G$2000,segéd!$J140,2))</f>
        <v/>
      </c>
      <c r="M144" s="25" t="str">
        <f ca="1">IF(segéd!$J140=0,"",INDEX('App-txt'!$A$1:$G$2000,segéd!$J140,4))</f>
        <v/>
      </c>
      <c r="N144" s="29" t="str">
        <f t="shared" ca="1" si="16"/>
        <v/>
      </c>
      <c r="O144" s="25" t="str">
        <f ca="1">IF(segéd!$K140=0,"",INDEX('App-txt'!$A$1:$G$2000,segéd!$K140,4))</f>
        <v/>
      </c>
      <c r="P144" s="29" t="str">
        <f t="shared" ca="1" si="15"/>
        <v/>
      </c>
      <c r="Q144" s="68"/>
    </row>
    <row r="145" spans="1:17" ht="13.2" customHeight="1" x14ac:dyDescent="0.25">
      <c r="A145" s="24" t="str">
        <f ca="1">IF(segéd!$F141&lt;&gt;segéd!$B141,A144,INDEX('App-txt'!$A$1:$G$2000,segéd!$F141-5,2))</f>
        <v>B --&gt; A</v>
      </c>
      <c r="B145" s="24" t="str">
        <f ca="1">IF(segéd!$F141&lt;&gt;segéd!$B141,"",INDEX('App-txt'!$A$1:$G$2000,segéd!$F141-4,2))</f>
        <v/>
      </c>
      <c r="C145" s="31" t="str">
        <f ca="1">IF(segéd!$F141=0,"",INDEX('App-txt'!$A$1:$G$2000,segéd!$F141,2))</f>
        <v/>
      </c>
      <c r="D145" s="26" t="str">
        <f ca="1">IF(segéd!$F141&lt;&gt;segéd!$B141,"",INDEX('App-txt'!$A$1:$G$2000,segéd!$F141-7,2))</f>
        <v/>
      </c>
      <c r="E145" s="25" t="str">
        <f ca="1">IF(segéd!$F141=0,"",INDEX('App-txt'!$A$1:$G$2000,segéd!$F141,4))</f>
        <v/>
      </c>
      <c r="F145" s="27" t="str">
        <f ca="1">IF(segéd!$G141=0,"",INDEX('App-txt'!$A$1:$G$2000,segéd!$G141,4))</f>
        <v/>
      </c>
      <c r="G145" s="29" t="str">
        <f t="shared" ca="1" si="13"/>
        <v/>
      </c>
      <c r="H145" s="27" t="str">
        <f ca="1">IF(segéd!$H141=0,"",INDEX('App-txt'!$A$1:$G$2000,segéd!$H141,4))</f>
        <v/>
      </c>
      <c r="I145" s="30" t="str">
        <f t="shared" ca="1" si="14"/>
        <v/>
      </c>
      <c r="J145" s="34" t="str">
        <f ca="1">IF(segéd!$I141=0,"",LEFT(INDEX('App-txt'!$A$1:$G$2000,segéd!$I141,3), IF(segéd!$M141=0,50,segéd!$M141-1)))</f>
        <v/>
      </c>
      <c r="K145" s="35" t="str">
        <f ca="1">IF(segéd!$I141*segéd!$M141=0,"",MID(INDEX('App-txt'!$A$1:$G$2000,segéd!$I141,3),segéd!$M141+1,segéd!$N141-segéd!$M141-1))</f>
        <v/>
      </c>
      <c r="L145" s="32" t="str">
        <f ca="1">IF(segéd!$J141=0,"",INDEX('App-txt'!$A$1:$G$2000,segéd!$J141,2))</f>
        <v/>
      </c>
      <c r="M145" s="25" t="str">
        <f ca="1">IF(segéd!$J141=0,"",INDEX('App-txt'!$A$1:$G$2000,segéd!$J141,4))</f>
        <v/>
      </c>
      <c r="N145" s="29" t="str">
        <f t="shared" ca="1" si="16"/>
        <v/>
      </c>
      <c r="O145" s="25" t="str">
        <f ca="1">IF(segéd!$K141=0,"",INDEX('App-txt'!$A$1:$G$2000,segéd!$K141,4))</f>
        <v/>
      </c>
      <c r="P145" s="29" t="str">
        <f t="shared" ca="1" si="15"/>
        <v/>
      </c>
      <c r="Q145" s="68"/>
    </row>
    <row r="146" spans="1:17" ht="13.2" customHeight="1" x14ac:dyDescent="0.25">
      <c r="A146" s="24" t="str">
        <f ca="1">IF(segéd!$F142&lt;&gt;segéd!$B142,A145,INDEX('App-txt'!$A$1:$G$2000,segéd!$F142-5,2))</f>
        <v>B --&gt; A</v>
      </c>
      <c r="B146" s="24" t="str">
        <f ca="1">IF(segéd!$F142&lt;&gt;segéd!$B142,"",INDEX('App-txt'!$A$1:$G$2000,segéd!$F142-4,2))</f>
        <v/>
      </c>
      <c r="C146" s="31" t="str">
        <f ca="1">IF(segéd!$F142=0,"",INDEX('App-txt'!$A$1:$G$2000,segéd!$F142,2))</f>
        <v/>
      </c>
      <c r="D146" s="26" t="str">
        <f ca="1">IF(segéd!$F142&lt;&gt;segéd!$B142,"",INDEX('App-txt'!$A$1:$G$2000,segéd!$F142-7,2))</f>
        <v/>
      </c>
      <c r="E146" s="25" t="str">
        <f ca="1">IF(segéd!$F142=0,"",INDEX('App-txt'!$A$1:$G$2000,segéd!$F142,4))</f>
        <v/>
      </c>
      <c r="F146" s="27" t="str">
        <f ca="1">IF(segéd!$G142=0,"",INDEX('App-txt'!$A$1:$G$2000,segéd!$G142,4))</f>
        <v/>
      </c>
      <c r="G146" s="29" t="str">
        <f t="shared" ca="1" si="13"/>
        <v/>
      </c>
      <c r="H146" s="27" t="str">
        <f ca="1">IF(segéd!$H142=0,"",INDEX('App-txt'!$A$1:$G$2000,segéd!$H142,4))</f>
        <v/>
      </c>
      <c r="I146" s="30" t="str">
        <f t="shared" ca="1" si="14"/>
        <v/>
      </c>
      <c r="J146" s="34" t="str">
        <f ca="1">IF(segéd!$I142=0,"",LEFT(INDEX('App-txt'!$A$1:$G$2000,segéd!$I142,3), IF(segéd!$M142=0,50,segéd!$M142-1)))</f>
        <v/>
      </c>
      <c r="K146" s="35" t="str">
        <f ca="1">IF(segéd!$I142*segéd!$M142=0,"",MID(INDEX('App-txt'!$A$1:$G$2000,segéd!$I142,3),segéd!$M142+1,segéd!$N142-segéd!$M142-1))</f>
        <v/>
      </c>
      <c r="L146" s="32" t="str">
        <f ca="1">IF(segéd!$J142=0,"",INDEX('App-txt'!$A$1:$G$2000,segéd!$J142,2))</f>
        <v/>
      </c>
      <c r="M146" s="25" t="str">
        <f ca="1">IF(segéd!$J142=0,"",INDEX('App-txt'!$A$1:$G$2000,segéd!$J142,4))</f>
        <v/>
      </c>
      <c r="N146" s="29" t="str">
        <f t="shared" ca="1" si="16"/>
        <v/>
      </c>
      <c r="O146" s="25" t="str">
        <f ca="1">IF(segéd!$K142=0,"",INDEX('App-txt'!$A$1:$G$2000,segéd!$K142,4))</f>
        <v/>
      </c>
      <c r="P146" s="29" t="str">
        <f t="shared" ca="1" si="15"/>
        <v/>
      </c>
      <c r="Q146" s="68"/>
    </row>
    <row r="147" spans="1:17" ht="13.2" customHeight="1" x14ac:dyDescent="0.25">
      <c r="A147" s="24" t="str">
        <f ca="1">IF(segéd!$F143&lt;&gt;segéd!$B143,A146,INDEX('App-txt'!$A$1:$G$2000,segéd!$F143-5,2))</f>
        <v>B --&gt; A</v>
      </c>
      <c r="B147" s="24" t="str">
        <f ca="1">IF(segéd!$F143&lt;&gt;segéd!$B143,"",INDEX('App-txt'!$A$1:$G$2000,segéd!$F143-4,2))</f>
        <v/>
      </c>
      <c r="C147" s="31" t="str">
        <f ca="1">IF(segéd!$F143=0,"",INDEX('App-txt'!$A$1:$G$2000,segéd!$F143,2))</f>
        <v/>
      </c>
      <c r="D147" s="26" t="str">
        <f ca="1">IF(segéd!$F143&lt;&gt;segéd!$B143,"",INDEX('App-txt'!$A$1:$G$2000,segéd!$F143-7,2))</f>
        <v/>
      </c>
      <c r="E147" s="25" t="str">
        <f ca="1">IF(segéd!$F143=0,"",INDEX('App-txt'!$A$1:$G$2000,segéd!$F143,4))</f>
        <v/>
      </c>
      <c r="F147" s="27" t="str">
        <f ca="1">IF(segéd!$G143=0,"",INDEX('App-txt'!$A$1:$G$2000,segéd!$G143,4))</f>
        <v/>
      </c>
      <c r="G147" s="29" t="str">
        <f t="shared" ca="1" si="13"/>
        <v/>
      </c>
      <c r="H147" s="27" t="str">
        <f ca="1">IF(segéd!$H143=0,"",INDEX('App-txt'!$A$1:$G$2000,segéd!$H143,4))</f>
        <v/>
      </c>
      <c r="I147" s="30" t="str">
        <f t="shared" ca="1" si="14"/>
        <v/>
      </c>
      <c r="J147" s="34" t="str">
        <f ca="1">IF(segéd!$I143=0,"",LEFT(INDEX('App-txt'!$A$1:$G$2000,segéd!$I143,3), IF(segéd!$M143=0,50,segéd!$M143-1)))</f>
        <v/>
      </c>
      <c r="K147" s="35" t="str">
        <f ca="1">IF(segéd!$I143*segéd!$M143=0,"",MID(INDEX('App-txt'!$A$1:$G$2000,segéd!$I143,3),segéd!$M143+1,segéd!$N143-segéd!$M143-1))</f>
        <v/>
      </c>
      <c r="L147" s="32" t="str">
        <f ca="1">IF(segéd!$J143=0,"",INDEX('App-txt'!$A$1:$G$2000,segéd!$J143,2))</f>
        <v/>
      </c>
      <c r="M147" s="25" t="str">
        <f ca="1">IF(segéd!$J143=0,"",INDEX('App-txt'!$A$1:$G$2000,segéd!$J143,4))</f>
        <v/>
      </c>
      <c r="N147" s="29" t="str">
        <f t="shared" ca="1" si="16"/>
        <v/>
      </c>
      <c r="O147" s="25" t="str">
        <f ca="1">IF(segéd!$K143=0,"",INDEX('App-txt'!$A$1:$G$2000,segéd!$K143,4))</f>
        <v/>
      </c>
      <c r="P147" s="29" t="str">
        <f t="shared" ca="1" si="15"/>
        <v/>
      </c>
      <c r="Q147" s="68"/>
    </row>
    <row r="148" spans="1:17" ht="13.2" customHeight="1" x14ac:dyDescent="0.25">
      <c r="A148" s="24" t="str">
        <f ca="1">IF(segéd!$F144&lt;&gt;segéd!$B144,A147,INDEX('App-txt'!$A$1:$G$2000,segéd!$F144-5,2))</f>
        <v>B --&gt; A</v>
      </c>
      <c r="B148" s="24" t="str">
        <f ca="1">IF(segéd!$F144&lt;&gt;segéd!$B144,"",INDEX('App-txt'!$A$1:$G$2000,segéd!$F144-4,2))</f>
        <v/>
      </c>
      <c r="C148" s="31" t="str">
        <f ca="1">IF(segéd!$F144=0,"",INDEX('App-txt'!$A$1:$G$2000,segéd!$F144,2))</f>
        <v/>
      </c>
      <c r="D148" s="26" t="str">
        <f ca="1">IF(segéd!$F144&lt;&gt;segéd!$B144,"",INDEX('App-txt'!$A$1:$G$2000,segéd!$F144-7,2))</f>
        <v/>
      </c>
      <c r="E148" s="25" t="str">
        <f ca="1">IF(segéd!$F144=0,"",INDEX('App-txt'!$A$1:$G$2000,segéd!$F144,4))</f>
        <v/>
      </c>
      <c r="F148" s="27" t="str">
        <f ca="1">IF(segéd!$G144=0,"",INDEX('App-txt'!$A$1:$G$2000,segéd!$G144,4))</f>
        <v/>
      </c>
      <c r="G148" s="29" t="str">
        <f t="shared" ca="1" si="13"/>
        <v/>
      </c>
      <c r="H148" s="27" t="str">
        <f ca="1">IF(segéd!$H144=0,"",INDEX('App-txt'!$A$1:$G$2000,segéd!$H144,4))</f>
        <v/>
      </c>
      <c r="I148" s="30" t="str">
        <f t="shared" ca="1" si="14"/>
        <v/>
      </c>
      <c r="J148" s="34" t="str">
        <f ca="1">IF(segéd!$I144=0,"",LEFT(INDEX('App-txt'!$A$1:$G$2000,segéd!$I144,3), IF(segéd!$M144=0,50,segéd!$M144-1)))</f>
        <v/>
      </c>
      <c r="K148" s="35" t="str">
        <f ca="1">IF(segéd!$I144*segéd!$M144=0,"",MID(INDEX('App-txt'!$A$1:$G$2000,segéd!$I144,3),segéd!$M144+1,segéd!$N144-segéd!$M144-1))</f>
        <v/>
      </c>
      <c r="L148" s="32" t="str">
        <f ca="1">IF(segéd!$J144=0,"",INDEX('App-txt'!$A$1:$G$2000,segéd!$J144,2))</f>
        <v/>
      </c>
      <c r="M148" s="25" t="str">
        <f ca="1">IF(segéd!$J144=0,"",INDEX('App-txt'!$A$1:$G$2000,segéd!$J144,4))</f>
        <v/>
      </c>
      <c r="N148" s="29" t="str">
        <f t="shared" ca="1" si="16"/>
        <v/>
      </c>
      <c r="O148" s="25" t="str">
        <f ca="1">IF(segéd!$K144=0,"",INDEX('App-txt'!$A$1:$G$2000,segéd!$K144,4))</f>
        <v/>
      </c>
      <c r="P148" s="29" t="str">
        <f t="shared" ca="1" si="15"/>
        <v/>
      </c>
      <c r="Q148" s="68"/>
    </row>
    <row r="149" spans="1:17" ht="13.2" customHeight="1" x14ac:dyDescent="0.25">
      <c r="A149" s="24" t="str">
        <f ca="1">IF(segéd!$F145&lt;&gt;segéd!$B145,A148,INDEX('App-txt'!$A$1:$G$2000,segéd!$F145-5,2))</f>
        <v>B --&gt; A</v>
      </c>
      <c r="B149" s="24" t="str">
        <f ca="1">IF(segéd!$F145&lt;&gt;segéd!$B145,"",INDEX('App-txt'!$A$1:$G$2000,segéd!$F145-4,2))</f>
        <v/>
      </c>
      <c r="C149" s="31" t="str">
        <f ca="1">IF(segéd!$F145=0,"",INDEX('App-txt'!$A$1:$G$2000,segéd!$F145,2))</f>
        <v/>
      </c>
      <c r="D149" s="26" t="str">
        <f ca="1">IF(segéd!$F145&lt;&gt;segéd!$B145,"",INDEX('App-txt'!$A$1:$G$2000,segéd!$F145-7,2))</f>
        <v/>
      </c>
      <c r="E149" s="25" t="str">
        <f ca="1">IF(segéd!$F145=0,"",INDEX('App-txt'!$A$1:$G$2000,segéd!$F145,4))</f>
        <v/>
      </c>
      <c r="F149" s="27" t="str">
        <f ca="1">IF(segéd!$G145=0,"",INDEX('App-txt'!$A$1:$G$2000,segéd!$G145,4))</f>
        <v/>
      </c>
      <c r="G149" s="29" t="str">
        <f t="shared" ca="1" si="13"/>
        <v/>
      </c>
      <c r="H149" s="27" t="str">
        <f ca="1">IF(segéd!$H145=0,"",INDEX('App-txt'!$A$1:$G$2000,segéd!$H145,4))</f>
        <v/>
      </c>
      <c r="I149" s="30" t="str">
        <f t="shared" ca="1" si="14"/>
        <v/>
      </c>
      <c r="J149" s="34" t="str">
        <f ca="1">IF(segéd!$I145=0,"",LEFT(INDEX('App-txt'!$A$1:$G$2000,segéd!$I145,3), IF(segéd!$M145=0,50,segéd!$M145-1)))</f>
        <v/>
      </c>
      <c r="K149" s="35" t="str">
        <f ca="1">IF(segéd!$I145*segéd!$M145=0,"",MID(INDEX('App-txt'!$A$1:$G$2000,segéd!$I145,3),segéd!$M145+1,segéd!$N145-segéd!$M145-1))</f>
        <v/>
      </c>
      <c r="L149" s="32" t="str">
        <f ca="1">IF(segéd!$J145=0,"",INDEX('App-txt'!$A$1:$G$2000,segéd!$J145,2))</f>
        <v/>
      </c>
      <c r="M149" s="25" t="str">
        <f ca="1">IF(segéd!$J145=0,"",INDEX('App-txt'!$A$1:$G$2000,segéd!$J145,4))</f>
        <v/>
      </c>
      <c r="N149" s="29" t="str">
        <f t="shared" ca="1" si="16"/>
        <v/>
      </c>
      <c r="O149" s="25" t="str">
        <f ca="1">IF(segéd!$K145=0,"",INDEX('App-txt'!$A$1:$G$2000,segéd!$K145,4))</f>
        <v/>
      </c>
      <c r="P149" s="29" t="str">
        <f t="shared" ca="1" si="15"/>
        <v/>
      </c>
      <c r="Q149" s="68"/>
    </row>
    <row r="150" spans="1:17" ht="13.2" customHeight="1" x14ac:dyDescent="0.25">
      <c r="A150" s="24" t="str">
        <f ca="1">IF(segéd!$F146&lt;&gt;segéd!$B146,A149,INDEX('App-txt'!$A$1:$G$2000,segéd!$F146-5,2))</f>
        <v>B --&gt; A</v>
      </c>
      <c r="B150" s="24" t="str">
        <f ca="1">IF(segéd!$F146&lt;&gt;segéd!$B146,"",INDEX('App-txt'!$A$1:$G$2000,segéd!$F146-4,2))</f>
        <v/>
      </c>
      <c r="C150" s="31" t="str">
        <f ca="1">IF(segéd!$F146=0,"",INDEX('App-txt'!$A$1:$G$2000,segéd!$F146,2))</f>
        <v/>
      </c>
      <c r="D150" s="26" t="str">
        <f ca="1">IF(segéd!$F146&lt;&gt;segéd!$B146,"",INDEX('App-txt'!$A$1:$G$2000,segéd!$F146-7,2))</f>
        <v/>
      </c>
      <c r="E150" s="25" t="str">
        <f ca="1">IF(segéd!$F146=0,"",INDEX('App-txt'!$A$1:$G$2000,segéd!$F146,4))</f>
        <v/>
      </c>
      <c r="F150" s="27" t="str">
        <f ca="1">IF(segéd!$G146=0,"",INDEX('App-txt'!$A$1:$G$2000,segéd!$G146,4))</f>
        <v/>
      </c>
      <c r="G150" s="29" t="str">
        <f t="shared" ca="1" si="13"/>
        <v/>
      </c>
      <c r="H150" s="27" t="str">
        <f ca="1">IF(segéd!$H146=0,"",INDEX('App-txt'!$A$1:$G$2000,segéd!$H146,4))</f>
        <v/>
      </c>
      <c r="I150" s="30" t="str">
        <f t="shared" ca="1" si="14"/>
        <v/>
      </c>
      <c r="J150" s="34" t="str">
        <f ca="1">IF(segéd!$I146=0,"",LEFT(INDEX('App-txt'!$A$1:$G$2000,segéd!$I146,3), IF(segéd!$M146=0,50,segéd!$M146-1)))</f>
        <v/>
      </c>
      <c r="K150" s="35" t="str">
        <f ca="1">IF(segéd!$I146*segéd!$M146=0,"",MID(INDEX('App-txt'!$A$1:$G$2000,segéd!$I146,3),segéd!$M146+1,segéd!$N146-segéd!$M146-1))</f>
        <v/>
      </c>
      <c r="L150" s="32" t="str">
        <f ca="1">IF(segéd!$J146=0,"",INDEX('App-txt'!$A$1:$G$2000,segéd!$J146,2))</f>
        <v/>
      </c>
      <c r="M150" s="25" t="str">
        <f ca="1">IF(segéd!$J146=0,"",INDEX('App-txt'!$A$1:$G$2000,segéd!$J146,4))</f>
        <v/>
      </c>
      <c r="N150" s="29" t="str">
        <f t="shared" ca="1" si="16"/>
        <v/>
      </c>
      <c r="O150" s="25" t="str">
        <f ca="1">IF(segéd!$K146=0,"",INDEX('App-txt'!$A$1:$G$2000,segéd!$K146,4))</f>
        <v/>
      </c>
      <c r="P150" s="29" t="str">
        <f t="shared" ca="1" si="15"/>
        <v/>
      </c>
      <c r="Q150" s="68"/>
    </row>
    <row r="151" spans="1:17" ht="13.2" customHeight="1" x14ac:dyDescent="0.25">
      <c r="A151" s="24" t="str">
        <f ca="1">IF(segéd!$F147&lt;&gt;segéd!$B147,A150,INDEX('App-txt'!$A$1:$G$2000,segéd!$F147-5,2))</f>
        <v>B --&gt; A</v>
      </c>
      <c r="B151" s="24" t="str">
        <f ca="1">IF(segéd!$F147&lt;&gt;segéd!$B147,"",INDEX('App-txt'!$A$1:$G$2000,segéd!$F147-4,2))</f>
        <v/>
      </c>
      <c r="C151" s="31" t="str">
        <f ca="1">IF(segéd!$F147=0,"",INDEX('App-txt'!$A$1:$G$2000,segéd!$F147,2))</f>
        <v/>
      </c>
      <c r="D151" s="26" t="str">
        <f ca="1">IF(segéd!$F147&lt;&gt;segéd!$B147,"",INDEX('App-txt'!$A$1:$G$2000,segéd!$F147-7,2))</f>
        <v/>
      </c>
      <c r="E151" s="25" t="str">
        <f ca="1">IF(segéd!$F147=0,"",INDEX('App-txt'!$A$1:$G$2000,segéd!$F147,4))</f>
        <v/>
      </c>
      <c r="F151" s="27" t="str">
        <f ca="1">IF(segéd!$G147=0,"",INDEX('App-txt'!$A$1:$G$2000,segéd!$G147,4))</f>
        <v/>
      </c>
      <c r="G151" s="29" t="str">
        <f t="shared" ca="1" si="13"/>
        <v/>
      </c>
      <c r="H151" s="27" t="str">
        <f ca="1">IF(segéd!$H147=0,"",INDEX('App-txt'!$A$1:$G$2000,segéd!$H147,4))</f>
        <v/>
      </c>
      <c r="I151" s="30" t="str">
        <f t="shared" ca="1" si="14"/>
        <v/>
      </c>
      <c r="J151" s="34" t="str">
        <f ca="1">IF(segéd!$I147=0,"",LEFT(INDEX('App-txt'!$A$1:$G$2000,segéd!$I147,3), IF(segéd!$M147=0,50,segéd!$M147-1)))</f>
        <v/>
      </c>
      <c r="K151" s="35" t="str">
        <f ca="1">IF(segéd!$I147*segéd!$M147=0,"",MID(INDEX('App-txt'!$A$1:$G$2000,segéd!$I147,3),segéd!$M147+1,segéd!$N147-segéd!$M147-1))</f>
        <v/>
      </c>
      <c r="L151" s="32" t="str">
        <f ca="1">IF(segéd!$J147=0,"",INDEX('App-txt'!$A$1:$G$2000,segéd!$J147,2))</f>
        <v/>
      </c>
      <c r="M151" s="25" t="str">
        <f ca="1">IF(segéd!$J147=0,"",INDEX('App-txt'!$A$1:$G$2000,segéd!$J147,4))</f>
        <v/>
      </c>
      <c r="N151" s="29" t="str">
        <f t="shared" ca="1" si="16"/>
        <v/>
      </c>
      <c r="O151" s="25" t="str">
        <f ca="1">IF(segéd!$K147=0,"",INDEX('App-txt'!$A$1:$G$2000,segéd!$K147,4))</f>
        <v/>
      </c>
      <c r="P151" s="29" t="str">
        <f t="shared" ca="1" si="15"/>
        <v/>
      </c>
      <c r="Q151" s="68"/>
    </row>
    <row r="152" spans="1:17" ht="13.2" customHeight="1" x14ac:dyDescent="0.25">
      <c r="A152" s="24" t="str">
        <f ca="1">IF(segéd!$F148&lt;&gt;segéd!$B148,A151,INDEX('App-txt'!$A$1:$G$2000,segéd!$F148-5,2))</f>
        <v>B --&gt; A</v>
      </c>
      <c r="B152" s="24" t="str">
        <f ca="1">IF(segéd!$F148&lt;&gt;segéd!$B148,"",INDEX('App-txt'!$A$1:$G$2000,segéd!$F148-4,2))</f>
        <v/>
      </c>
      <c r="C152" s="31" t="str">
        <f ca="1">IF(segéd!$F148=0,"",INDEX('App-txt'!$A$1:$G$2000,segéd!$F148,2))</f>
        <v/>
      </c>
      <c r="D152" s="26" t="str">
        <f ca="1">IF(segéd!$F148&lt;&gt;segéd!$B148,"",INDEX('App-txt'!$A$1:$G$2000,segéd!$F148-7,2))</f>
        <v/>
      </c>
      <c r="E152" s="25" t="str">
        <f ca="1">IF(segéd!$F148=0,"",INDEX('App-txt'!$A$1:$G$2000,segéd!$F148,4))</f>
        <v/>
      </c>
      <c r="F152" s="27" t="str">
        <f ca="1">IF(segéd!$G148=0,"",INDEX('App-txt'!$A$1:$G$2000,segéd!$G148,4))</f>
        <v/>
      </c>
      <c r="G152" s="29" t="str">
        <f t="shared" ca="1" si="13"/>
        <v/>
      </c>
      <c r="H152" s="27" t="str">
        <f ca="1">IF(segéd!$H148=0,"",INDEX('App-txt'!$A$1:$G$2000,segéd!$H148,4))</f>
        <v/>
      </c>
      <c r="I152" s="30" t="str">
        <f t="shared" ca="1" si="14"/>
        <v/>
      </c>
      <c r="J152" s="34" t="str">
        <f ca="1">IF(segéd!$I148=0,"",LEFT(INDEX('App-txt'!$A$1:$G$2000,segéd!$I148,3), IF(segéd!$M148=0,50,segéd!$M148-1)))</f>
        <v/>
      </c>
      <c r="K152" s="35" t="str">
        <f ca="1">IF(segéd!$I148*segéd!$M148=0,"",MID(INDEX('App-txt'!$A$1:$G$2000,segéd!$I148,3),segéd!$M148+1,segéd!$N148-segéd!$M148-1))</f>
        <v/>
      </c>
      <c r="L152" s="32" t="str">
        <f ca="1">IF(segéd!$J148=0,"",INDEX('App-txt'!$A$1:$G$2000,segéd!$J148,2))</f>
        <v/>
      </c>
      <c r="M152" s="25" t="str">
        <f ca="1">IF(segéd!$J148=0,"",INDEX('App-txt'!$A$1:$G$2000,segéd!$J148,4))</f>
        <v/>
      </c>
      <c r="N152" s="29" t="str">
        <f t="shared" ca="1" si="16"/>
        <v/>
      </c>
      <c r="O152" s="25" t="str">
        <f ca="1">IF(segéd!$K148=0,"",INDEX('App-txt'!$A$1:$G$2000,segéd!$K148,4))</f>
        <v/>
      </c>
      <c r="P152" s="29" t="str">
        <f t="shared" ca="1" si="15"/>
        <v/>
      </c>
      <c r="Q152" s="68"/>
    </row>
    <row r="153" spans="1:17" ht="13.2" customHeight="1" x14ac:dyDescent="0.25">
      <c r="A153" s="24" t="str">
        <f ca="1">IF(segéd!$F149&lt;&gt;segéd!$B149,A152,INDEX('App-txt'!$A$1:$G$2000,segéd!$F149-5,2))</f>
        <v>B --&gt; A</v>
      </c>
      <c r="B153" s="24" t="str">
        <f ca="1">IF(segéd!$F149&lt;&gt;segéd!$B149,"",INDEX('App-txt'!$A$1:$G$2000,segéd!$F149-4,2))</f>
        <v/>
      </c>
      <c r="C153" s="31" t="str">
        <f ca="1">IF(segéd!$F149=0,"",INDEX('App-txt'!$A$1:$G$2000,segéd!$F149,2))</f>
        <v/>
      </c>
      <c r="D153" s="26" t="str">
        <f ca="1">IF(segéd!$F149&lt;&gt;segéd!$B149,"",INDEX('App-txt'!$A$1:$G$2000,segéd!$F149-7,2))</f>
        <v/>
      </c>
      <c r="E153" s="25" t="str">
        <f ca="1">IF(segéd!$F149=0,"",INDEX('App-txt'!$A$1:$G$2000,segéd!$F149,4))</f>
        <v/>
      </c>
      <c r="F153" s="27" t="str">
        <f ca="1">IF(segéd!$G149=0,"",INDEX('App-txt'!$A$1:$G$2000,segéd!$G149,4))</f>
        <v/>
      </c>
      <c r="G153" s="29" t="str">
        <f t="shared" ca="1" si="13"/>
        <v/>
      </c>
      <c r="H153" s="27" t="str">
        <f ca="1">IF(segéd!$H149=0,"",INDEX('App-txt'!$A$1:$G$2000,segéd!$H149,4))</f>
        <v/>
      </c>
      <c r="I153" s="30" t="str">
        <f t="shared" ca="1" si="14"/>
        <v/>
      </c>
      <c r="J153" s="34" t="str">
        <f ca="1">IF(segéd!$I149=0,"",LEFT(INDEX('App-txt'!$A$1:$G$2000,segéd!$I149,3), IF(segéd!$M149=0,50,segéd!$M149-1)))</f>
        <v/>
      </c>
      <c r="K153" s="35" t="str">
        <f ca="1">IF(segéd!$I149*segéd!$M149=0,"",MID(INDEX('App-txt'!$A$1:$G$2000,segéd!$I149,3),segéd!$M149+1,segéd!$N149-segéd!$M149-1))</f>
        <v/>
      </c>
      <c r="L153" s="32" t="str">
        <f ca="1">IF(segéd!$J149=0,"",INDEX('App-txt'!$A$1:$G$2000,segéd!$J149,2))</f>
        <v/>
      </c>
      <c r="M153" s="25" t="str">
        <f ca="1">IF(segéd!$J149=0,"",INDEX('App-txt'!$A$1:$G$2000,segéd!$J149,4))</f>
        <v/>
      </c>
      <c r="N153" s="29" t="str">
        <f t="shared" ca="1" si="16"/>
        <v/>
      </c>
      <c r="O153" s="25" t="str">
        <f ca="1">IF(segéd!$K149=0,"",INDEX('App-txt'!$A$1:$G$2000,segéd!$K149,4))</f>
        <v/>
      </c>
      <c r="P153" s="29" t="str">
        <f t="shared" ca="1" si="15"/>
        <v/>
      </c>
      <c r="Q153" s="68"/>
    </row>
    <row r="154" spans="1:17" ht="13.2" customHeight="1" x14ac:dyDescent="0.25">
      <c r="A154" s="24" t="str">
        <f ca="1">IF(segéd!$F150&lt;&gt;segéd!$B150,A153,INDEX('App-txt'!$A$1:$G$2000,segéd!$F150-5,2))</f>
        <v>B --&gt; A</v>
      </c>
      <c r="B154" s="24" t="str">
        <f ca="1">IF(segéd!$F150&lt;&gt;segéd!$B150,"",INDEX('App-txt'!$A$1:$G$2000,segéd!$F150-4,2))</f>
        <v/>
      </c>
      <c r="C154" s="31" t="str">
        <f ca="1">IF(segéd!$F150=0,"",INDEX('App-txt'!$A$1:$G$2000,segéd!$F150,2))</f>
        <v/>
      </c>
      <c r="D154" s="26" t="str">
        <f ca="1">IF(segéd!$F150&lt;&gt;segéd!$B150,"",INDEX('App-txt'!$A$1:$G$2000,segéd!$F150-7,2))</f>
        <v/>
      </c>
      <c r="E154" s="25" t="str">
        <f ca="1">IF(segéd!$F150=0,"",INDEX('App-txt'!$A$1:$G$2000,segéd!$F150,4))</f>
        <v/>
      </c>
      <c r="F154" s="27" t="str">
        <f ca="1">IF(segéd!$G150=0,"",INDEX('App-txt'!$A$1:$G$2000,segéd!$G150,4))</f>
        <v/>
      </c>
      <c r="G154" s="29" t="str">
        <f t="shared" ca="1" si="13"/>
        <v/>
      </c>
      <c r="H154" s="27" t="str">
        <f ca="1">IF(segéd!$H150=0,"",INDEX('App-txt'!$A$1:$G$2000,segéd!$H150,4))</f>
        <v/>
      </c>
      <c r="I154" s="30" t="str">
        <f t="shared" ca="1" si="14"/>
        <v/>
      </c>
      <c r="J154" s="34" t="str">
        <f ca="1">IF(segéd!$I150=0,"",LEFT(INDEX('App-txt'!$A$1:$G$2000,segéd!$I150,3), IF(segéd!$M150=0,50,segéd!$M150-1)))</f>
        <v/>
      </c>
      <c r="K154" s="35" t="str">
        <f ca="1">IF(segéd!$I150*segéd!$M150=0,"",MID(INDEX('App-txt'!$A$1:$G$2000,segéd!$I150,3),segéd!$M150+1,segéd!$N150-segéd!$M150-1))</f>
        <v/>
      </c>
      <c r="L154" s="32" t="str">
        <f ca="1">IF(segéd!$J150=0,"",INDEX('App-txt'!$A$1:$G$2000,segéd!$J150,2))</f>
        <v/>
      </c>
      <c r="M154" s="25" t="str">
        <f ca="1">IF(segéd!$J150=0,"",INDEX('App-txt'!$A$1:$G$2000,segéd!$J150,4))</f>
        <v/>
      </c>
      <c r="N154" s="29" t="str">
        <f t="shared" ca="1" si="16"/>
        <v/>
      </c>
      <c r="O154" s="25" t="str">
        <f ca="1">IF(segéd!$K150=0,"",INDEX('App-txt'!$A$1:$G$2000,segéd!$K150,4))</f>
        <v/>
      </c>
      <c r="P154" s="29" t="str">
        <f t="shared" ca="1" si="15"/>
        <v/>
      </c>
      <c r="Q154" s="68"/>
    </row>
    <row r="155" spans="1:17" ht="13.2" customHeight="1" x14ac:dyDescent="0.25">
      <c r="A155" s="24" t="str">
        <f ca="1">IF(segéd!$F151&lt;&gt;segéd!$B151,A154,INDEX('App-txt'!$A$1:$G$2000,segéd!$F151-5,2))</f>
        <v>B --&gt; A</v>
      </c>
      <c r="B155" s="24" t="str">
        <f ca="1">IF(segéd!$F151&lt;&gt;segéd!$B151,"",INDEX('App-txt'!$A$1:$G$2000,segéd!$F151-4,2))</f>
        <v/>
      </c>
      <c r="C155" s="31" t="str">
        <f ca="1">IF(segéd!$F151=0,"",INDEX('App-txt'!$A$1:$G$2000,segéd!$F151,2))</f>
        <v/>
      </c>
      <c r="D155" s="26" t="str">
        <f ca="1">IF(segéd!$F151&lt;&gt;segéd!$B151,"",INDEX('App-txt'!$A$1:$G$2000,segéd!$F151-7,2))</f>
        <v/>
      </c>
      <c r="E155" s="25" t="str">
        <f ca="1">IF(segéd!$F151=0,"",INDEX('App-txt'!$A$1:$G$2000,segéd!$F151,4))</f>
        <v/>
      </c>
      <c r="F155" s="27" t="str">
        <f ca="1">IF(segéd!$G151=0,"",INDEX('App-txt'!$A$1:$G$2000,segéd!$G151,4))</f>
        <v/>
      </c>
      <c r="G155" s="29" t="str">
        <f t="shared" ca="1" si="13"/>
        <v/>
      </c>
      <c r="H155" s="27" t="str">
        <f ca="1">IF(segéd!$H151=0,"",INDEX('App-txt'!$A$1:$G$2000,segéd!$H151,4))</f>
        <v/>
      </c>
      <c r="I155" s="30" t="str">
        <f t="shared" ca="1" si="14"/>
        <v/>
      </c>
      <c r="J155" s="34" t="str">
        <f ca="1">IF(segéd!$I151=0,"",LEFT(INDEX('App-txt'!$A$1:$G$2000,segéd!$I151,3), IF(segéd!$M151=0,50,segéd!$M151-1)))</f>
        <v/>
      </c>
      <c r="K155" s="35" t="str">
        <f ca="1">IF(segéd!$I151*segéd!$M151=0,"",MID(INDEX('App-txt'!$A$1:$G$2000,segéd!$I151,3),segéd!$M151+1,segéd!$N151-segéd!$M151-1))</f>
        <v/>
      </c>
      <c r="L155" s="32" t="str">
        <f ca="1">IF(segéd!$J151=0,"",INDEX('App-txt'!$A$1:$G$2000,segéd!$J151,2))</f>
        <v/>
      </c>
      <c r="M155" s="25" t="str">
        <f ca="1">IF(segéd!$J151=0,"",INDEX('App-txt'!$A$1:$G$2000,segéd!$J151,4))</f>
        <v/>
      </c>
      <c r="N155" s="29" t="str">
        <f t="shared" ca="1" si="16"/>
        <v/>
      </c>
      <c r="O155" s="25" t="str">
        <f ca="1">IF(segéd!$K151=0,"",INDEX('App-txt'!$A$1:$G$2000,segéd!$K151,4))</f>
        <v/>
      </c>
      <c r="P155" s="29" t="str">
        <f t="shared" ca="1" si="15"/>
        <v/>
      </c>
      <c r="Q155" s="68"/>
    </row>
    <row r="156" spans="1:17" ht="13.2" customHeight="1" x14ac:dyDescent="0.25">
      <c r="A156" s="24" t="str">
        <f ca="1">IF(segéd!$F152&lt;&gt;segéd!$B152,A155,INDEX('App-txt'!$A$1:$G$2000,segéd!$F152-5,2))</f>
        <v>B --&gt; A</v>
      </c>
      <c r="B156" s="24" t="str">
        <f ca="1">IF(segéd!$F152&lt;&gt;segéd!$B152,"",INDEX('App-txt'!$A$1:$G$2000,segéd!$F152-4,2))</f>
        <v/>
      </c>
      <c r="C156" s="31" t="str">
        <f ca="1">IF(segéd!$F152=0,"",INDEX('App-txt'!$A$1:$G$2000,segéd!$F152,2))</f>
        <v/>
      </c>
      <c r="D156" s="26" t="str">
        <f ca="1">IF(segéd!$F152&lt;&gt;segéd!$B152,"",INDEX('App-txt'!$A$1:$G$2000,segéd!$F152-7,2))</f>
        <v/>
      </c>
      <c r="E156" s="25" t="str">
        <f ca="1">IF(segéd!$F152=0,"",INDEX('App-txt'!$A$1:$G$2000,segéd!$F152,4))</f>
        <v/>
      </c>
      <c r="F156" s="27" t="str">
        <f ca="1">IF(segéd!$G152=0,"",INDEX('App-txt'!$A$1:$G$2000,segéd!$G152,4))</f>
        <v/>
      </c>
      <c r="G156" s="29" t="str">
        <f t="shared" ca="1" si="13"/>
        <v/>
      </c>
      <c r="H156" s="27" t="str">
        <f ca="1">IF(segéd!$H152=0,"",INDEX('App-txt'!$A$1:$G$2000,segéd!$H152,4))</f>
        <v/>
      </c>
      <c r="I156" s="30" t="str">
        <f t="shared" ca="1" si="14"/>
        <v/>
      </c>
      <c r="J156" s="34" t="str">
        <f ca="1">IF(segéd!$I152=0,"",LEFT(INDEX('App-txt'!$A$1:$G$2000,segéd!$I152,3), IF(segéd!$M152=0,50,segéd!$M152-1)))</f>
        <v/>
      </c>
      <c r="K156" s="35" t="str">
        <f ca="1">IF(segéd!$I152*segéd!$M152=0,"",MID(INDEX('App-txt'!$A$1:$G$2000,segéd!$I152,3),segéd!$M152+1,segéd!$N152-segéd!$M152-1))</f>
        <v/>
      </c>
      <c r="L156" s="32" t="str">
        <f ca="1">IF(segéd!$J152=0,"",INDEX('App-txt'!$A$1:$G$2000,segéd!$J152,2))</f>
        <v/>
      </c>
      <c r="M156" s="25" t="str">
        <f ca="1">IF(segéd!$J152=0,"",INDEX('App-txt'!$A$1:$G$2000,segéd!$J152,4))</f>
        <v/>
      </c>
      <c r="N156" s="29" t="str">
        <f t="shared" ca="1" si="16"/>
        <v/>
      </c>
      <c r="O156" s="25" t="str">
        <f ca="1">IF(segéd!$K152=0,"",INDEX('App-txt'!$A$1:$G$2000,segéd!$K152,4))</f>
        <v/>
      </c>
      <c r="P156" s="29" t="str">
        <f t="shared" ca="1" si="15"/>
        <v/>
      </c>
      <c r="Q156" s="68"/>
    </row>
    <row r="157" spans="1:17" ht="13.2" customHeight="1" x14ac:dyDescent="0.25">
      <c r="A157" s="24" t="str">
        <f ca="1">IF(segéd!$F153&lt;&gt;segéd!$B153,A156,INDEX('App-txt'!$A$1:$G$2000,segéd!$F153-5,2))</f>
        <v>B --&gt; A</v>
      </c>
      <c r="B157" s="24" t="str">
        <f ca="1">IF(segéd!$F153&lt;&gt;segéd!$B153,"",INDEX('App-txt'!$A$1:$G$2000,segéd!$F153-4,2))</f>
        <v/>
      </c>
      <c r="C157" s="31" t="str">
        <f ca="1">IF(segéd!$F153=0,"",INDEX('App-txt'!$A$1:$G$2000,segéd!$F153,2))</f>
        <v/>
      </c>
      <c r="D157" s="26" t="str">
        <f ca="1">IF(segéd!$F153&lt;&gt;segéd!$B153,"",INDEX('App-txt'!$A$1:$G$2000,segéd!$F153-7,2))</f>
        <v/>
      </c>
      <c r="E157" s="25" t="str">
        <f ca="1">IF(segéd!$F153=0,"",INDEX('App-txt'!$A$1:$G$2000,segéd!$F153,4))</f>
        <v/>
      </c>
      <c r="F157" s="27" t="str">
        <f ca="1">IF(segéd!$G153=0,"",INDEX('App-txt'!$A$1:$G$2000,segéd!$G153,4))</f>
        <v/>
      </c>
      <c r="G157" s="29" t="str">
        <f t="shared" ca="1" si="13"/>
        <v/>
      </c>
      <c r="H157" s="27" t="str">
        <f ca="1">IF(segéd!$H153=0,"",INDEX('App-txt'!$A$1:$G$2000,segéd!$H153,4))</f>
        <v/>
      </c>
      <c r="I157" s="30" t="str">
        <f t="shared" ca="1" si="14"/>
        <v/>
      </c>
      <c r="J157" s="34" t="str">
        <f ca="1">IF(segéd!$I153=0,"",LEFT(INDEX('App-txt'!$A$1:$G$2000,segéd!$I153,3), IF(segéd!$M153=0,50,segéd!$M153-1)))</f>
        <v/>
      </c>
      <c r="K157" s="35" t="str">
        <f ca="1">IF(segéd!$I153*segéd!$M153=0,"",MID(INDEX('App-txt'!$A$1:$G$2000,segéd!$I153,3),segéd!$M153+1,segéd!$N153-segéd!$M153-1))</f>
        <v/>
      </c>
      <c r="L157" s="32" t="str">
        <f ca="1">IF(segéd!$J153=0,"",INDEX('App-txt'!$A$1:$G$2000,segéd!$J153,2))</f>
        <v/>
      </c>
      <c r="M157" s="25" t="str">
        <f ca="1">IF(segéd!$J153=0,"",INDEX('App-txt'!$A$1:$G$2000,segéd!$J153,4))</f>
        <v/>
      </c>
      <c r="N157" s="29" t="str">
        <f t="shared" ca="1" si="16"/>
        <v/>
      </c>
      <c r="O157" s="25" t="str">
        <f ca="1">IF(segéd!$K153=0,"",INDEX('App-txt'!$A$1:$G$2000,segéd!$K153,4))</f>
        <v/>
      </c>
      <c r="P157" s="29" t="str">
        <f t="shared" ca="1" si="15"/>
        <v/>
      </c>
      <c r="Q157" s="68"/>
    </row>
    <row r="158" spans="1:17" ht="13.2" customHeight="1" x14ac:dyDescent="0.25">
      <c r="A158" s="24" t="str">
        <f ca="1">IF(segéd!$F154&lt;&gt;segéd!$B154,A157,INDEX('App-txt'!$A$1:$G$2000,segéd!$F154-5,2))</f>
        <v>B --&gt; A</v>
      </c>
      <c r="B158" s="24" t="str">
        <f ca="1">IF(segéd!$F154&lt;&gt;segéd!$B154,"",INDEX('App-txt'!$A$1:$G$2000,segéd!$F154-4,2))</f>
        <v/>
      </c>
      <c r="C158" s="31" t="str">
        <f ca="1">IF(segéd!$F154=0,"",INDEX('App-txt'!$A$1:$G$2000,segéd!$F154,2))</f>
        <v/>
      </c>
      <c r="D158" s="26" t="str">
        <f ca="1">IF(segéd!$F154&lt;&gt;segéd!$B154,"",INDEX('App-txt'!$A$1:$G$2000,segéd!$F154-7,2))</f>
        <v/>
      </c>
      <c r="E158" s="25" t="str">
        <f ca="1">IF(segéd!$F154=0,"",INDEX('App-txt'!$A$1:$G$2000,segéd!$F154,4))</f>
        <v/>
      </c>
      <c r="F158" s="27" t="str">
        <f ca="1">IF(segéd!$G154=0,"",INDEX('App-txt'!$A$1:$G$2000,segéd!$G154,4))</f>
        <v/>
      </c>
      <c r="G158" s="29" t="str">
        <f t="shared" ca="1" si="13"/>
        <v/>
      </c>
      <c r="H158" s="27" t="str">
        <f ca="1">IF(segéd!$H154=0,"",INDEX('App-txt'!$A$1:$G$2000,segéd!$H154,4))</f>
        <v/>
      </c>
      <c r="I158" s="30" t="str">
        <f t="shared" ca="1" si="14"/>
        <v/>
      </c>
      <c r="J158" s="34" t="str">
        <f ca="1">IF(segéd!$I154=0,"",LEFT(INDEX('App-txt'!$A$1:$G$2000,segéd!$I154,3), IF(segéd!$M154=0,50,segéd!$M154-1)))</f>
        <v/>
      </c>
      <c r="K158" s="35" t="str">
        <f ca="1">IF(segéd!$I154*segéd!$M154=0,"",MID(INDEX('App-txt'!$A$1:$G$2000,segéd!$I154,3),segéd!$M154+1,segéd!$N154-segéd!$M154-1))</f>
        <v/>
      </c>
      <c r="L158" s="32" t="str">
        <f ca="1">IF(segéd!$J154=0,"",INDEX('App-txt'!$A$1:$G$2000,segéd!$J154,2))</f>
        <v/>
      </c>
      <c r="M158" s="25" t="str">
        <f ca="1">IF(segéd!$J154=0,"",INDEX('App-txt'!$A$1:$G$2000,segéd!$J154,4))</f>
        <v/>
      </c>
      <c r="N158" s="29" t="str">
        <f t="shared" ca="1" si="16"/>
        <v/>
      </c>
      <c r="O158" s="25" t="str">
        <f ca="1">IF(segéd!$K154=0,"",INDEX('App-txt'!$A$1:$G$2000,segéd!$K154,4))</f>
        <v/>
      </c>
      <c r="P158" s="29" t="str">
        <f t="shared" ca="1" si="15"/>
        <v/>
      </c>
      <c r="Q158" s="68"/>
    </row>
    <row r="159" spans="1:17" ht="13.2" customHeight="1" x14ac:dyDescent="0.25">
      <c r="A159" s="24" t="str">
        <f ca="1">IF(segéd!$F155&lt;&gt;segéd!$B155,A158,INDEX('App-txt'!$A$1:$G$2000,segéd!$F155-5,2))</f>
        <v>B --&gt; A</v>
      </c>
      <c r="B159" s="24" t="str">
        <f ca="1">IF(segéd!$F155&lt;&gt;segéd!$B155,"",INDEX('App-txt'!$A$1:$G$2000,segéd!$F155-4,2))</f>
        <v/>
      </c>
      <c r="C159" s="31" t="str">
        <f ca="1">IF(segéd!$F155=0,"",INDEX('App-txt'!$A$1:$G$2000,segéd!$F155,2))</f>
        <v/>
      </c>
      <c r="D159" s="26" t="str">
        <f ca="1">IF(segéd!$F155&lt;&gt;segéd!$B155,"",INDEX('App-txt'!$A$1:$G$2000,segéd!$F155-7,2))</f>
        <v/>
      </c>
      <c r="E159" s="25" t="str">
        <f ca="1">IF(segéd!$F155=0,"",INDEX('App-txt'!$A$1:$G$2000,segéd!$F155,4))</f>
        <v/>
      </c>
      <c r="F159" s="27" t="str">
        <f ca="1">IF(segéd!$G155=0,"",INDEX('App-txt'!$A$1:$G$2000,segéd!$G155,4))</f>
        <v/>
      </c>
      <c r="G159" s="29" t="str">
        <f t="shared" ca="1" si="13"/>
        <v/>
      </c>
      <c r="H159" s="27" t="str">
        <f ca="1">IF(segéd!$H155=0,"",INDEX('App-txt'!$A$1:$G$2000,segéd!$H155,4))</f>
        <v/>
      </c>
      <c r="I159" s="30" t="str">
        <f t="shared" ca="1" si="14"/>
        <v/>
      </c>
      <c r="J159" s="34" t="str">
        <f ca="1">IF(segéd!$I155=0,"",LEFT(INDEX('App-txt'!$A$1:$G$2000,segéd!$I155,3), IF(segéd!$M155=0,50,segéd!$M155-1)))</f>
        <v/>
      </c>
      <c r="K159" s="35" t="str">
        <f ca="1">IF(segéd!$I155*segéd!$M155=0,"",MID(INDEX('App-txt'!$A$1:$G$2000,segéd!$I155,3),segéd!$M155+1,segéd!$N155-segéd!$M155-1))</f>
        <v/>
      </c>
      <c r="L159" s="32" t="str">
        <f ca="1">IF(segéd!$J155=0,"",INDEX('App-txt'!$A$1:$G$2000,segéd!$J155,2))</f>
        <v/>
      </c>
      <c r="M159" s="25" t="str">
        <f ca="1">IF(segéd!$J155=0,"",INDEX('App-txt'!$A$1:$G$2000,segéd!$J155,4))</f>
        <v/>
      </c>
      <c r="N159" s="29" t="str">
        <f t="shared" ca="1" si="16"/>
        <v/>
      </c>
      <c r="O159" s="25" t="str">
        <f ca="1">IF(segéd!$K155=0,"",INDEX('App-txt'!$A$1:$G$2000,segéd!$K155,4))</f>
        <v/>
      </c>
      <c r="P159" s="29" t="str">
        <f t="shared" ca="1" si="15"/>
        <v/>
      </c>
      <c r="Q159" s="68"/>
    </row>
    <row r="160" spans="1:17" ht="13.2" customHeight="1" x14ac:dyDescent="0.25">
      <c r="A160" s="24" t="str">
        <f ca="1">IF(segéd!$F156&lt;&gt;segéd!$B156,A159,INDEX('App-txt'!$A$1:$G$2000,segéd!$F156-5,2))</f>
        <v>B --&gt; A</v>
      </c>
      <c r="B160" s="24" t="str">
        <f ca="1">IF(segéd!$F156&lt;&gt;segéd!$B156,"",INDEX('App-txt'!$A$1:$G$2000,segéd!$F156-4,2))</f>
        <v/>
      </c>
      <c r="C160" s="31" t="str">
        <f ca="1">IF(segéd!$F156=0,"",INDEX('App-txt'!$A$1:$G$2000,segéd!$F156,2))</f>
        <v/>
      </c>
      <c r="D160" s="26" t="str">
        <f ca="1">IF(segéd!$F156&lt;&gt;segéd!$B156,"",INDEX('App-txt'!$A$1:$G$2000,segéd!$F156-7,2))</f>
        <v/>
      </c>
      <c r="E160" s="25" t="str">
        <f ca="1">IF(segéd!$F156=0,"",INDEX('App-txt'!$A$1:$G$2000,segéd!$F156,4))</f>
        <v/>
      </c>
      <c r="F160" s="27" t="str">
        <f ca="1">IF(segéd!$G156=0,"",INDEX('App-txt'!$A$1:$G$2000,segéd!$G156,4))</f>
        <v/>
      </c>
      <c r="G160" s="29" t="str">
        <f t="shared" ca="1" si="13"/>
        <v/>
      </c>
      <c r="H160" s="27" t="str">
        <f ca="1">IF(segéd!$H156=0,"",INDEX('App-txt'!$A$1:$G$2000,segéd!$H156,4))</f>
        <v/>
      </c>
      <c r="I160" s="30" t="str">
        <f t="shared" ca="1" si="14"/>
        <v/>
      </c>
      <c r="J160" s="34" t="str">
        <f ca="1">IF(segéd!$I156=0,"",LEFT(INDEX('App-txt'!$A$1:$G$2000,segéd!$I156,3), IF(segéd!$M156=0,50,segéd!$M156-1)))</f>
        <v/>
      </c>
      <c r="K160" s="35" t="str">
        <f ca="1">IF(segéd!$I156*segéd!$M156=0,"",MID(INDEX('App-txt'!$A$1:$G$2000,segéd!$I156,3),segéd!$M156+1,segéd!$N156-segéd!$M156-1))</f>
        <v/>
      </c>
      <c r="L160" s="32" t="str">
        <f ca="1">IF(segéd!$J156=0,"",INDEX('App-txt'!$A$1:$G$2000,segéd!$J156,2))</f>
        <v/>
      </c>
      <c r="M160" s="25" t="str">
        <f ca="1">IF(segéd!$J156=0,"",INDEX('App-txt'!$A$1:$G$2000,segéd!$J156,4))</f>
        <v/>
      </c>
      <c r="N160" s="29" t="str">
        <f t="shared" ca="1" si="16"/>
        <v/>
      </c>
      <c r="O160" s="25" t="str">
        <f ca="1">IF(segéd!$K156=0,"",INDEX('App-txt'!$A$1:$G$2000,segéd!$K156,4))</f>
        <v/>
      </c>
      <c r="P160" s="29" t="str">
        <f t="shared" ca="1" si="15"/>
        <v/>
      </c>
      <c r="Q160" s="68"/>
    </row>
    <row r="161" spans="1:17" ht="13.2" customHeight="1" x14ac:dyDescent="0.25">
      <c r="A161" s="24" t="str">
        <f ca="1">IF(segéd!$F157&lt;&gt;segéd!$B157,A160,INDEX('App-txt'!$A$1:$G$2000,segéd!$F157-5,2))</f>
        <v>B --&gt; A</v>
      </c>
      <c r="B161" s="24" t="str">
        <f ca="1">IF(segéd!$F157&lt;&gt;segéd!$B157,"",INDEX('App-txt'!$A$1:$G$2000,segéd!$F157-4,2))</f>
        <v/>
      </c>
      <c r="C161" s="31" t="str">
        <f ca="1">IF(segéd!$F157=0,"",INDEX('App-txt'!$A$1:$G$2000,segéd!$F157,2))</f>
        <v/>
      </c>
      <c r="D161" s="26" t="str">
        <f ca="1">IF(segéd!$F157&lt;&gt;segéd!$B157,"",INDEX('App-txt'!$A$1:$G$2000,segéd!$F157-7,2))</f>
        <v/>
      </c>
      <c r="E161" s="25" t="str">
        <f ca="1">IF(segéd!$F157=0,"",INDEX('App-txt'!$A$1:$G$2000,segéd!$F157,4))</f>
        <v/>
      </c>
      <c r="F161" s="27" t="str">
        <f ca="1">IF(segéd!$G157=0,"",INDEX('App-txt'!$A$1:$G$2000,segéd!$G157,4))</f>
        <v/>
      </c>
      <c r="G161" s="29" t="str">
        <f t="shared" ca="1" si="13"/>
        <v/>
      </c>
      <c r="H161" s="27" t="str">
        <f ca="1">IF(segéd!$H157=0,"",INDEX('App-txt'!$A$1:$G$2000,segéd!$H157,4))</f>
        <v/>
      </c>
      <c r="I161" s="30" t="str">
        <f t="shared" ca="1" si="14"/>
        <v/>
      </c>
      <c r="J161" s="34" t="str">
        <f ca="1">IF(segéd!$I157=0,"",LEFT(INDEX('App-txt'!$A$1:$G$2000,segéd!$I157,3), IF(segéd!$M157=0,50,segéd!$M157-1)))</f>
        <v/>
      </c>
      <c r="K161" s="35" t="str">
        <f ca="1">IF(segéd!$I157*segéd!$M157=0,"",MID(INDEX('App-txt'!$A$1:$G$2000,segéd!$I157,3),segéd!$M157+1,segéd!$N157-segéd!$M157-1))</f>
        <v/>
      </c>
      <c r="L161" s="32" t="str">
        <f ca="1">IF(segéd!$J157=0,"",INDEX('App-txt'!$A$1:$G$2000,segéd!$J157,2))</f>
        <v/>
      </c>
      <c r="M161" s="25" t="str">
        <f ca="1">IF(segéd!$J157=0,"",INDEX('App-txt'!$A$1:$G$2000,segéd!$J157,4))</f>
        <v/>
      </c>
      <c r="N161" s="29" t="str">
        <f t="shared" ca="1" si="16"/>
        <v/>
      </c>
      <c r="O161" s="25" t="str">
        <f ca="1">IF(segéd!$K157=0,"",INDEX('App-txt'!$A$1:$G$2000,segéd!$K157,4))</f>
        <v/>
      </c>
      <c r="P161" s="29" t="str">
        <f t="shared" ca="1" si="15"/>
        <v/>
      </c>
      <c r="Q161" s="68"/>
    </row>
    <row r="162" spans="1:17" ht="13.2" customHeight="1" x14ac:dyDescent="0.25">
      <c r="A162" s="24" t="str">
        <f ca="1">IF(segéd!$F158&lt;&gt;segéd!$B158,A161,INDEX('App-txt'!$A$1:$G$2000,segéd!$F158-5,2))</f>
        <v>B --&gt; A</v>
      </c>
      <c r="B162" s="24" t="str">
        <f ca="1">IF(segéd!$F158&lt;&gt;segéd!$B158,"",INDEX('App-txt'!$A$1:$G$2000,segéd!$F158-4,2))</f>
        <v/>
      </c>
      <c r="C162" s="31" t="str">
        <f ca="1">IF(segéd!$F158=0,"",INDEX('App-txt'!$A$1:$G$2000,segéd!$F158,2))</f>
        <v/>
      </c>
      <c r="D162" s="26" t="str">
        <f ca="1">IF(segéd!$F158&lt;&gt;segéd!$B158,"",INDEX('App-txt'!$A$1:$G$2000,segéd!$F158-7,2))</f>
        <v/>
      </c>
      <c r="E162" s="25" t="str">
        <f ca="1">IF(segéd!$F158=0,"",INDEX('App-txt'!$A$1:$G$2000,segéd!$F158,4))</f>
        <v/>
      </c>
      <c r="F162" s="27" t="str">
        <f ca="1">IF(segéd!$G158=0,"",INDEX('App-txt'!$A$1:$G$2000,segéd!$G158,4))</f>
        <v/>
      </c>
      <c r="G162" s="29" t="str">
        <f t="shared" ca="1" si="13"/>
        <v/>
      </c>
      <c r="H162" s="27" t="str">
        <f ca="1">IF(segéd!$H158=0,"",INDEX('App-txt'!$A$1:$G$2000,segéd!$H158,4))</f>
        <v/>
      </c>
      <c r="I162" s="30" t="str">
        <f t="shared" ca="1" si="14"/>
        <v/>
      </c>
      <c r="J162" s="34" t="str">
        <f ca="1">IF(segéd!$I158=0,"",LEFT(INDEX('App-txt'!$A$1:$G$2000,segéd!$I158,3), IF(segéd!$M158=0,50,segéd!$M158-1)))</f>
        <v/>
      </c>
      <c r="K162" s="35" t="str">
        <f ca="1">IF(segéd!$I158*segéd!$M158=0,"",MID(INDEX('App-txt'!$A$1:$G$2000,segéd!$I158,3),segéd!$M158+1,segéd!$N158-segéd!$M158-1))</f>
        <v/>
      </c>
      <c r="L162" s="32" t="str">
        <f ca="1">IF(segéd!$J158=0,"",INDEX('App-txt'!$A$1:$G$2000,segéd!$J158,2))</f>
        <v/>
      </c>
      <c r="M162" s="25" t="str">
        <f ca="1">IF(segéd!$J158=0,"",INDEX('App-txt'!$A$1:$G$2000,segéd!$J158,4))</f>
        <v/>
      </c>
      <c r="N162" s="29" t="str">
        <f t="shared" ca="1" si="16"/>
        <v/>
      </c>
      <c r="O162" s="25" t="str">
        <f ca="1">IF(segéd!$K158=0,"",INDEX('App-txt'!$A$1:$G$2000,segéd!$K158,4))</f>
        <v/>
      </c>
      <c r="P162" s="29" t="str">
        <f t="shared" ca="1" si="15"/>
        <v/>
      </c>
      <c r="Q162" s="68"/>
    </row>
    <row r="163" spans="1:17" ht="13.2" customHeight="1" x14ac:dyDescent="0.25">
      <c r="A163" s="24" t="str">
        <f ca="1">IF(segéd!$F159&lt;&gt;segéd!$B159,A162,INDEX('App-txt'!$A$1:$G$2000,segéd!$F159-5,2))</f>
        <v>B --&gt; A</v>
      </c>
      <c r="B163" s="24" t="str">
        <f ca="1">IF(segéd!$F159&lt;&gt;segéd!$B159,"",INDEX('App-txt'!$A$1:$G$2000,segéd!$F159-4,2))</f>
        <v/>
      </c>
      <c r="C163" s="31" t="str">
        <f ca="1">IF(segéd!$F159=0,"",INDEX('App-txt'!$A$1:$G$2000,segéd!$F159,2))</f>
        <v/>
      </c>
      <c r="D163" s="26" t="str">
        <f ca="1">IF(segéd!$F159&lt;&gt;segéd!$B159,"",INDEX('App-txt'!$A$1:$G$2000,segéd!$F159-7,2))</f>
        <v/>
      </c>
      <c r="E163" s="25" t="str">
        <f ca="1">IF(segéd!$F159=0,"",INDEX('App-txt'!$A$1:$G$2000,segéd!$F159,4))</f>
        <v/>
      </c>
      <c r="F163" s="27" t="str">
        <f ca="1">IF(segéd!$G159=0,"",INDEX('App-txt'!$A$1:$G$2000,segéd!$G159,4))</f>
        <v/>
      </c>
      <c r="G163" s="29" t="str">
        <f t="shared" ca="1" si="13"/>
        <v/>
      </c>
      <c r="H163" s="27" t="str">
        <f ca="1">IF(segéd!$H159=0,"",INDEX('App-txt'!$A$1:$G$2000,segéd!$H159,4))</f>
        <v/>
      </c>
      <c r="I163" s="30" t="str">
        <f t="shared" ca="1" si="14"/>
        <v/>
      </c>
      <c r="J163" s="34" t="str">
        <f ca="1">IF(segéd!$I159=0,"",LEFT(INDEX('App-txt'!$A$1:$G$2000,segéd!$I159,3), IF(segéd!$M159=0,50,segéd!$M159-1)))</f>
        <v/>
      </c>
      <c r="K163" s="35" t="str">
        <f ca="1">IF(segéd!$I159*segéd!$M159=0,"",MID(INDEX('App-txt'!$A$1:$G$2000,segéd!$I159,3),segéd!$M159+1,segéd!$N159-segéd!$M159-1))</f>
        <v/>
      </c>
      <c r="L163" s="32" t="str">
        <f ca="1">IF(segéd!$J159=0,"",INDEX('App-txt'!$A$1:$G$2000,segéd!$J159,2))</f>
        <v/>
      </c>
      <c r="M163" s="25" t="str">
        <f ca="1">IF(segéd!$J159=0,"",INDEX('App-txt'!$A$1:$G$2000,segéd!$J159,4))</f>
        <v/>
      </c>
      <c r="N163" s="29" t="str">
        <f t="shared" ca="1" si="16"/>
        <v/>
      </c>
      <c r="O163" s="25" t="str">
        <f ca="1">IF(segéd!$K159=0,"",INDEX('App-txt'!$A$1:$G$2000,segéd!$K159,4))</f>
        <v/>
      </c>
      <c r="P163" s="29" t="str">
        <f t="shared" ca="1" si="15"/>
        <v/>
      </c>
      <c r="Q163" s="68"/>
    </row>
    <row r="164" spans="1:17" ht="13.2" customHeight="1" x14ac:dyDescent="0.25">
      <c r="A164" s="24" t="str">
        <f ca="1">IF(segéd!$F160&lt;&gt;segéd!$B160,A163,INDEX('App-txt'!$A$1:$G$2000,segéd!$F160-5,2))</f>
        <v>B --&gt; A</v>
      </c>
      <c r="B164" s="24" t="str">
        <f ca="1">IF(segéd!$F160&lt;&gt;segéd!$B160,"",INDEX('App-txt'!$A$1:$G$2000,segéd!$F160-4,2))</f>
        <v/>
      </c>
      <c r="C164" s="31" t="str">
        <f ca="1">IF(segéd!$F160=0,"",INDEX('App-txt'!$A$1:$G$2000,segéd!$F160,2))</f>
        <v/>
      </c>
      <c r="D164" s="26" t="str">
        <f ca="1">IF(segéd!$F160&lt;&gt;segéd!$B160,"",INDEX('App-txt'!$A$1:$G$2000,segéd!$F160-7,2))</f>
        <v/>
      </c>
      <c r="E164" s="25" t="str">
        <f ca="1">IF(segéd!$F160=0,"",INDEX('App-txt'!$A$1:$G$2000,segéd!$F160,4))</f>
        <v/>
      </c>
      <c r="F164" s="27" t="str">
        <f ca="1">IF(segéd!$G160=0,"",INDEX('App-txt'!$A$1:$G$2000,segéd!$G160,4))</f>
        <v/>
      </c>
      <c r="G164" s="29" t="str">
        <f t="shared" ca="1" si="13"/>
        <v/>
      </c>
      <c r="H164" s="27" t="str">
        <f ca="1">IF(segéd!$H160=0,"",INDEX('App-txt'!$A$1:$G$2000,segéd!$H160,4))</f>
        <v/>
      </c>
      <c r="I164" s="30" t="str">
        <f t="shared" ca="1" si="14"/>
        <v/>
      </c>
      <c r="J164" s="34" t="str">
        <f ca="1">IF(segéd!$I160=0,"",LEFT(INDEX('App-txt'!$A$1:$G$2000,segéd!$I160,3), IF(segéd!$M160=0,50,segéd!$M160-1)))</f>
        <v/>
      </c>
      <c r="K164" s="35" t="str">
        <f ca="1">IF(segéd!$I160*segéd!$M160=0,"",MID(INDEX('App-txt'!$A$1:$G$2000,segéd!$I160,3),segéd!$M160+1,segéd!$N160-segéd!$M160-1))</f>
        <v/>
      </c>
      <c r="L164" s="32" t="str">
        <f ca="1">IF(segéd!$J160=0,"",INDEX('App-txt'!$A$1:$G$2000,segéd!$J160,2))</f>
        <v/>
      </c>
      <c r="M164" s="25" t="str">
        <f ca="1">IF(segéd!$J160=0,"",INDEX('App-txt'!$A$1:$G$2000,segéd!$J160,4))</f>
        <v/>
      </c>
      <c r="N164" s="29" t="str">
        <f t="shared" ca="1" si="16"/>
        <v/>
      </c>
      <c r="O164" s="25" t="str">
        <f ca="1">IF(segéd!$K160=0,"",INDEX('App-txt'!$A$1:$G$2000,segéd!$K160,4))</f>
        <v/>
      </c>
      <c r="P164" s="29" t="str">
        <f t="shared" ca="1" si="15"/>
        <v/>
      </c>
      <c r="Q164" s="68"/>
    </row>
    <row r="165" spans="1:17" ht="13.2" customHeight="1" x14ac:dyDescent="0.25">
      <c r="A165" s="24" t="str">
        <f ca="1">IF(segéd!$F161&lt;&gt;segéd!$B161,A164,INDEX('App-txt'!$A$1:$G$2000,segéd!$F161-5,2))</f>
        <v>B --&gt; A</v>
      </c>
      <c r="B165" s="24" t="str">
        <f ca="1">IF(segéd!$F161&lt;&gt;segéd!$B161,"",INDEX('App-txt'!$A$1:$G$2000,segéd!$F161-4,2))</f>
        <v/>
      </c>
      <c r="C165" s="31" t="str">
        <f ca="1">IF(segéd!$F161=0,"",INDEX('App-txt'!$A$1:$G$2000,segéd!$F161,2))</f>
        <v/>
      </c>
      <c r="D165" s="26" t="str">
        <f ca="1">IF(segéd!$F161&lt;&gt;segéd!$B161,"",INDEX('App-txt'!$A$1:$G$2000,segéd!$F161-7,2))</f>
        <v/>
      </c>
      <c r="E165" s="25" t="str">
        <f ca="1">IF(segéd!$F161=0,"",INDEX('App-txt'!$A$1:$G$2000,segéd!$F161,4))</f>
        <v/>
      </c>
      <c r="F165" s="27" t="str">
        <f ca="1">IF(segéd!$G161=0,"",INDEX('App-txt'!$A$1:$G$2000,segéd!$G161,4))</f>
        <v/>
      </c>
      <c r="G165" s="29" t="str">
        <f t="shared" ca="1" si="13"/>
        <v/>
      </c>
      <c r="H165" s="27" t="str">
        <f ca="1">IF(segéd!$H161=0,"",INDEX('App-txt'!$A$1:$G$2000,segéd!$H161,4))</f>
        <v/>
      </c>
      <c r="I165" s="30" t="str">
        <f t="shared" ca="1" si="14"/>
        <v/>
      </c>
      <c r="J165" s="34" t="str">
        <f ca="1">IF(segéd!$I161=0,"",LEFT(INDEX('App-txt'!$A$1:$G$2000,segéd!$I161,3), IF(segéd!$M161=0,50,segéd!$M161-1)))</f>
        <v/>
      </c>
      <c r="K165" s="35" t="str">
        <f ca="1">IF(segéd!$I161*segéd!$M161=0,"",MID(INDEX('App-txt'!$A$1:$G$2000,segéd!$I161,3),segéd!$M161+1,segéd!$N161-segéd!$M161-1))</f>
        <v/>
      </c>
      <c r="L165" s="32" t="str">
        <f ca="1">IF(segéd!$J161=0,"",INDEX('App-txt'!$A$1:$G$2000,segéd!$J161,2))</f>
        <v/>
      </c>
      <c r="M165" s="25" t="str">
        <f ca="1">IF(segéd!$J161=0,"",INDEX('App-txt'!$A$1:$G$2000,segéd!$J161,4))</f>
        <v/>
      </c>
      <c r="N165" s="29" t="str">
        <f t="shared" ca="1" si="16"/>
        <v/>
      </c>
      <c r="O165" s="25" t="str">
        <f ca="1">IF(segéd!$K161=0,"",INDEX('App-txt'!$A$1:$G$2000,segéd!$K161,4))</f>
        <v/>
      </c>
      <c r="P165" s="29" t="str">
        <f t="shared" ca="1" si="15"/>
        <v/>
      </c>
      <c r="Q165" s="68"/>
    </row>
    <row r="166" spans="1:17" ht="13.2" customHeight="1" x14ac:dyDescent="0.25">
      <c r="A166" s="24" t="str">
        <f ca="1">IF(segéd!$F162&lt;&gt;segéd!$B162,A165,INDEX('App-txt'!$A$1:$G$2000,segéd!$F162-5,2))</f>
        <v>B --&gt; A</v>
      </c>
      <c r="B166" s="24" t="str">
        <f ca="1">IF(segéd!$F162&lt;&gt;segéd!$B162,"",INDEX('App-txt'!$A$1:$G$2000,segéd!$F162-4,2))</f>
        <v/>
      </c>
      <c r="C166" s="31" t="str">
        <f ca="1">IF(segéd!$F162=0,"",INDEX('App-txt'!$A$1:$G$2000,segéd!$F162,2))</f>
        <v/>
      </c>
      <c r="D166" s="26" t="str">
        <f ca="1">IF(segéd!$F162&lt;&gt;segéd!$B162,"",INDEX('App-txt'!$A$1:$G$2000,segéd!$F162-7,2))</f>
        <v/>
      </c>
      <c r="E166" s="25" t="str">
        <f ca="1">IF(segéd!$F162=0,"",INDEX('App-txt'!$A$1:$G$2000,segéd!$F162,4))</f>
        <v/>
      </c>
      <c r="F166" s="27" t="str">
        <f ca="1">IF(segéd!$G162=0,"",INDEX('App-txt'!$A$1:$G$2000,segéd!$G162,4))</f>
        <v/>
      </c>
      <c r="G166" s="29" t="str">
        <f t="shared" ca="1" si="13"/>
        <v/>
      </c>
      <c r="H166" s="27" t="str">
        <f ca="1">IF(segéd!$H162=0,"",INDEX('App-txt'!$A$1:$G$2000,segéd!$H162,4))</f>
        <v/>
      </c>
      <c r="I166" s="30" t="str">
        <f t="shared" ca="1" si="14"/>
        <v/>
      </c>
      <c r="J166" s="34" t="str">
        <f ca="1">IF(segéd!$I162=0,"",LEFT(INDEX('App-txt'!$A$1:$G$2000,segéd!$I162,3), IF(segéd!$M162=0,50,segéd!$M162-1)))</f>
        <v/>
      </c>
      <c r="K166" s="35" t="str">
        <f ca="1">IF(segéd!$I162*segéd!$M162=0,"",MID(INDEX('App-txt'!$A$1:$G$2000,segéd!$I162,3),segéd!$M162+1,segéd!$N162-segéd!$M162-1))</f>
        <v/>
      </c>
      <c r="L166" s="32" t="str">
        <f ca="1">IF(segéd!$J162=0,"",INDEX('App-txt'!$A$1:$G$2000,segéd!$J162,2))</f>
        <v/>
      </c>
      <c r="M166" s="25" t="str">
        <f ca="1">IF(segéd!$J162=0,"",INDEX('App-txt'!$A$1:$G$2000,segéd!$J162,4))</f>
        <v/>
      </c>
      <c r="N166" s="29" t="str">
        <f t="shared" ca="1" si="16"/>
        <v/>
      </c>
      <c r="O166" s="25" t="str">
        <f ca="1">IF(segéd!$K162=0,"",INDEX('App-txt'!$A$1:$G$2000,segéd!$K162,4))</f>
        <v/>
      </c>
      <c r="P166" s="29" t="str">
        <f t="shared" ca="1" si="15"/>
        <v/>
      </c>
      <c r="Q166" s="68"/>
    </row>
    <row r="167" spans="1:17" ht="13.2" customHeight="1" x14ac:dyDescent="0.25">
      <c r="A167" s="24" t="str">
        <f ca="1">IF(segéd!$F163&lt;&gt;segéd!$B163,A166,INDEX('App-txt'!$A$1:$G$2000,segéd!$F163-5,2))</f>
        <v>B --&gt; A</v>
      </c>
      <c r="B167" s="24" t="str">
        <f ca="1">IF(segéd!$F163&lt;&gt;segéd!$B163,"",INDEX('App-txt'!$A$1:$G$2000,segéd!$F163-4,2))</f>
        <v/>
      </c>
      <c r="C167" s="31" t="str">
        <f ca="1">IF(segéd!$F163=0,"",INDEX('App-txt'!$A$1:$G$2000,segéd!$F163,2))</f>
        <v/>
      </c>
      <c r="D167" s="26" t="str">
        <f ca="1">IF(segéd!$F163&lt;&gt;segéd!$B163,"",INDEX('App-txt'!$A$1:$G$2000,segéd!$F163-7,2))</f>
        <v/>
      </c>
      <c r="E167" s="25" t="str">
        <f ca="1">IF(segéd!$F163=0,"",INDEX('App-txt'!$A$1:$G$2000,segéd!$F163,4))</f>
        <v/>
      </c>
      <c r="F167" s="27" t="str">
        <f ca="1">IF(segéd!$G163=0,"",INDEX('App-txt'!$A$1:$G$2000,segéd!$G163,4))</f>
        <v/>
      </c>
      <c r="G167" s="29" t="str">
        <f t="shared" ca="1" si="13"/>
        <v/>
      </c>
      <c r="H167" s="27" t="str">
        <f ca="1">IF(segéd!$H163=0,"",INDEX('App-txt'!$A$1:$G$2000,segéd!$H163,4))</f>
        <v/>
      </c>
      <c r="I167" s="30" t="str">
        <f t="shared" ca="1" si="14"/>
        <v/>
      </c>
      <c r="J167" s="34" t="str">
        <f ca="1">IF(segéd!$I163=0,"",LEFT(INDEX('App-txt'!$A$1:$G$2000,segéd!$I163,3), IF(segéd!$M163=0,50,segéd!$M163-1)))</f>
        <v/>
      </c>
      <c r="K167" s="35" t="str">
        <f ca="1">IF(segéd!$I163*segéd!$M163=0,"",MID(INDEX('App-txt'!$A$1:$G$2000,segéd!$I163,3),segéd!$M163+1,segéd!$N163-segéd!$M163-1))</f>
        <v/>
      </c>
      <c r="L167" s="32" t="str">
        <f ca="1">IF(segéd!$J163=0,"",INDEX('App-txt'!$A$1:$G$2000,segéd!$J163,2))</f>
        <v/>
      </c>
      <c r="M167" s="25" t="str">
        <f ca="1">IF(segéd!$J163=0,"",INDEX('App-txt'!$A$1:$G$2000,segéd!$J163,4))</f>
        <v/>
      </c>
      <c r="N167" s="29" t="str">
        <f t="shared" ca="1" si="16"/>
        <v/>
      </c>
      <c r="O167" s="25" t="str">
        <f ca="1">IF(segéd!$K163=0,"",INDEX('App-txt'!$A$1:$G$2000,segéd!$K163,4))</f>
        <v/>
      </c>
      <c r="P167" s="29" t="str">
        <f t="shared" ca="1" si="15"/>
        <v/>
      </c>
      <c r="Q167" s="68"/>
    </row>
    <row r="168" spans="1:17" ht="13.2" customHeight="1" x14ac:dyDescent="0.25">
      <c r="A168" s="24" t="str">
        <f ca="1">IF(segéd!$F164&lt;&gt;segéd!$B164,A167,INDEX('App-txt'!$A$1:$G$2000,segéd!$F164-5,2))</f>
        <v>B --&gt; A</v>
      </c>
      <c r="B168" s="24" t="str">
        <f ca="1">IF(segéd!$F164&lt;&gt;segéd!$B164,"",INDEX('App-txt'!$A$1:$G$2000,segéd!$F164-4,2))</f>
        <v/>
      </c>
      <c r="C168" s="31" t="str">
        <f ca="1">IF(segéd!$F164=0,"",INDEX('App-txt'!$A$1:$G$2000,segéd!$F164,2))</f>
        <v/>
      </c>
      <c r="D168" s="26" t="str">
        <f ca="1">IF(segéd!$F164&lt;&gt;segéd!$B164,"",INDEX('App-txt'!$A$1:$G$2000,segéd!$F164-7,2))</f>
        <v/>
      </c>
      <c r="E168" s="25" t="str">
        <f ca="1">IF(segéd!$F164=0,"",INDEX('App-txt'!$A$1:$G$2000,segéd!$F164,4))</f>
        <v/>
      </c>
      <c r="F168" s="27" t="str">
        <f ca="1">IF(segéd!$G164=0,"",INDEX('App-txt'!$A$1:$G$2000,segéd!$G164,4))</f>
        <v/>
      </c>
      <c r="G168" s="29" t="str">
        <f t="shared" ca="1" si="13"/>
        <v/>
      </c>
      <c r="H168" s="27" t="str">
        <f ca="1">IF(segéd!$H164=0,"",INDEX('App-txt'!$A$1:$G$2000,segéd!$H164,4))</f>
        <v/>
      </c>
      <c r="I168" s="30" t="str">
        <f t="shared" ca="1" si="14"/>
        <v/>
      </c>
      <c r="J168" s="34" t="str">
        <f ca="1">IF(segéd!$I164=0,"",LEFT(INDEX('App-txt'!$A$1:$G$2000,segéd!$I164,3), IF(segéd!$M164=0,50,segéd!$M164-1)))</f>
        <v/>
      </c>
      <c r="K168" s="35" t="str">
        <f ca="1">IF(segéd!$I164*segéd!$M164=0,"",MID(INDEX('App-txt'!$A$1:$G$2000,segéd!$I164,3),segéd!$M164+1,segéd!$N164-segéd!$M164-1))</f>
        <v/>
      </c>
      <c r="L168" s="32" t="str">
        <f ca="1">IF(segéd!$J164=0,"",INDEX('App-txt'!$A$1:$G$2000,segéd!$J164,2))</f>
        <v/>
      </c>
      <c r="M168" s="25" t="str">
        <f ca="1">IF(segéd!$J164=0,"",INDEX('App-txt'!$A$1:$G$2000,segéd!$J164,4))</f>
        <v/>
      </c>
      <c r="N168" s="29" t="str">
        <f t="shared" ca="1" si="16"/>
        <v/>
      </c>
      <c r="O168" s="25" t="str">
        <f ca="1">IF(segéd!$K164=0,"",INDEX('App-txt'!$A$1:$G$2000,segéd!$K164,4))</f>
        <v/>
      </c>
      <c r="P168" s="29" t="str">
        <f t="shared" ca="1" si="15"/>
        <v/>
      </c>
      <c r="Q168" s="68"/>
    </row>
    <row r="169" spans="1:17" ht="13.2" customHeight="1" x14ac:dyDescent="0.25">
      <c r="A169" s="24" t="str">
        <f ca="1">IF(segéd!$F165&lt;&gt;segéd!$B165,A168,INDEX('App-txt'!$A$1:$G$2000,segéd!$F165-5,2))</f>
        <v>B --&gt; A</v>
      </c>
      <c r="B169" s="24" t="str">
        <f ca="1">IF(segéd!$F165&lt;&gt;segéd!$B165,"",INDEX('App-txt'!$A$1:$G$2000,segéd!$F165-4,2))</f>
        <v/>
      </c>
      <c r="C169" s="31" t="str">
        <f ca="1">IF(segéd!$F165=0,"",INDEX('App-txt'!$A$1:$G$2000,segéd!$F165,2))</f>
        <v/>
      </c>
      <c r="D169" s="26" t="str">
        <f ca="1">IF(segéd!$F165&lt;&gt;segéd!$B165,"",INDEX('App-txt'!$A$1:$G$2000,segéd!$F165-7,2))</f>
        <v/>
      </c>
      <c r="E169" s="25" t="str">
        <f ca="1">IF(segéd!$F165=0,"",INDEX('App-txt'!$A$1:$G$2000,segéd!$F165,4))</f>
        <v/>
      </c>
      <c r="F169" s="27" t="str">
        <f ca="1">IF(segéd!$G165=0,"",INDEX('App-txt'!$A$1:$G$2000,segéd!$G165,4))</f>
        <v/>
      </c>
      <c r="G169" s="29" t="str">
        <f t="shared" ref="G169:G225" ca="1" si="17">IF(F169="","",MAX(H169,E170)-F169)</f>
        <v/>
      </c>
      <c r="H169" s="27" t="str">
        <f ca="1">IF(segéd!$H165=0,"",INDEX('App-txt'!$A$1:$G$2000,segéd!$H165,4))</f>
        <v/>
      </c>
      <c r="I169" s="30" t="str">
        <f t="shared" ref="I169:I225" ca="1" si="18">IF(H169="","",M169-H169)</f>
        <v/>
      </c>
      <c r="J169" s="34" t="str">
        <f ca="1">IF(segéd!$I165=0,"",LEFT(INDEX('App-txt'!$A$1:$G$2000,segéd!$I165,3), IF(segéd!$M165=0,50,segéd!$M165-1)))</f>
        <v/>
      </c>
      <c r="K169" s="35" t="str">
        <f ca="1">IF(segéd!$I165*segéd!$M165=0,"",MID(INDEX('App-txt'!$A$1:$G$2000,segéd!$I165,3),segéd!$M165+1,segéd!$N165-segéd!$M165-1))</f>
        <v/>
      </c>
      <c r="L169" s="32" t="str">
        <f ca="1">IF(segéd!$J165=0,"",INDEX('App-txt'!$A$1:$G$2000,segéd!$J165,2))</f>
        <v/>
      </c>
      <c r="M169" s="25" t="str">
        <f ca="1">IF(segéd!$J165=0,"",INDEX('App-txt'!$A$1:$G$2000,segéd!$J165,4))</f>
        <v/>
      </c>
      <c r="N169" s="29" t="str">
        <f t="shared" ca="1" si="16"/>
        <v/>
      </c>
      <c r="O169" s="25" t="str">
        <f ca="1">IF(segéd!$K165=0,"",INDEX('App-txt'!$A$1:$G$2000,segéd!$K165,4))</f>
        <v/>
      </c>
      <c r="P169" s="29" t="str">
        <f t="shared" ref="P169:P225" ca="1" si="19">IF(O169="","",M170-O169)</f>
        <v/>
      </c>
      <c r="Q169" s="68"/>
    </row>
    <row r="170" spans="1:17" ht="13.2" customHeight="1" x14ac:dyDescent="0.25">
      <c r="A170" s="24" t="str">
        <f ca="1">IF(segéd!$F166&lt;&gt;segéd!$B166,A169,INDEX('App-txt'!$A$1:$G$2000,segéd!$F166-5,2))</f>
        <v>B --&gt; A</v>
      </c>
      <c r="B170" s="24" t="str">
        <f ca="1">IF(segéd!$F166&lt;&gt;segéd!$B166,"",INDEX('App-txt'!$A$1:$G$2000,segéd!$F166-4,2))</f>
        <v/>
      </c>
      <c r="C170" s="31" t="str">
        <f ca="1">IF(segéd!$F166=0,"",INDEX('App-txt'!$A$1:$G$2000,segéd!$F166,2))</f>
        <v/>
      </c>
      <c r="D170" s="26" t="str">
        <f ca="1">IF(segéd!$F166&lt;&gt;segéd!$B166,"",INDEX('App-txt'!$A$1:$G$2000,segéd!$F166-7,2))</f>
        <v/>
      </c>
      <c r="E170" s="25" t="str">
        <f ca="1">IF(segéd!$F166=0,"",INDEX('App-txt'!$A$1:$G$2000,segéd!$F166,4))</f>
        <v/>
      </c>
      <c r="F170" s="27" t="str">
        <f ca="1">IF(segéd!$G166=0,"",INDEX('App-txt'!$A$1:$G$2000,segéd!$G166,4))</f>
        <v/>
      </c>
      <c r="G170" s="29" t="str">
        <f t="shared" ca="1" si="17"/>
        <v/>
      </c>
      <c r="H170" s="27" t="str">
        <f ca="1">IF(segéd!$H166=0,"",INDEX('App-txt'!$A$1:$G$2000,segéd!$H166,4))</f>
        <v/>
      </c>
      <c r="I170" s="30" t="str">
        <f t="shared" ca="1" si="18"/>
        <v/>
      </c>
      <c r="J170" s="34" t="str">
        <f ca="1">IF(segéd!$I166=0,"",LEFT(INDEX('App-txt'!$A$1:$G$2000,segéd!$I166,3), IF(segéd!$M166=0,50,segéd!$M166-1)))</f>
        <v/>
      </c>
      <c r="K170" s="35" t="str">
        <f ca="1">IF(segéd!$I166*segéd!$M166=0,"",MID(INDEX('App-txt'!$A$1:$G$2000,segéd!$I166,3),segéd!$M166+1,segéd!$N166-segéd!$M166-1))</f>
        <v/>
      </c>
      <c r="L170" s="32" t="str">
        <f ca="1">IF(segéd!$J166=0,"",INDEX('App-txt'!$A$1:$G$2000,segéd!$J166,2))</f>
        <v/>
      </c>
      <c r="M170" s="25" t="str">
        <f ca="1">IF(segéd!$J166=0,"",INDEX('App-txt'!$A$1:$G$2000,segéd!$J166,4))</f>
        <v/>
      </c>
      <c r="N170" s="29" t="str">
        <f t="shared" ca="1" si="16"/>
        <v/>
      </c>
      <c r="O170" s="25" t="str">
        <f ca="1">IF(segéd!$K166=0,"",INDEX('App-txt'!$A$1:$G$2000,segéd!$K166,4))</f>
        <v/>
      </c>
      <c r="P170" s="29" t="str">
        <f t="shared" ca="1" si="19"/>
        <v/>
      </c>
      <c r="Q170" s="68"/>
    </row>
    <row r="171" spans="1:17" ht="13.2" customHeight="1" x14ac:dyDescent="0.25">
      <c r="A171" s="24" t="str">
        <f ca="1">IF(segéd!$F167&lt;&gt;segéd!$B167,A170,INDEX('App-txt'!$A$1:$G$2000,segéd!$F167-5,2))</f>
        <v>B --&gt; A</v>
      </c>
      <c r="B171" s="24" t="str">
        <f ca="1">IF(segéd!$F167&lt;&gt;segéd!$B167,"",INDEX('App-txt'!$A$1:$G$2000,segéd!$F167-4,2))</f>
        <v/>
      </c>
      <c r="C171" s="31" t="str">
        <f ca="1">IF(segéd!$F167=0,"",INDEX('App-txt'!$A$1:$G$2000,segéd!$F167,2))</f>
        <v/>
      </c>
      <c r="D171" s="26" t="str">
        <f ca="1">IF(segéd!$F167&lt;&gt;segéd!$B167,"",INDEX('App-txt'!$A$1:$G$2000,segéd!$F167-7,2))</f>
        <v/>
      </c>
      <c r="E171" s="25" t="str">
        <f ca="1">IF(segéd!$F167=0,"",INDEX('App-txt'!$A$1:$G$2000,segéd!$F167,4))</f>
        <v/>
      </c>
      <c r="F171" s="27" t="str">
        <f ca="1">IF(segéd!$G167=0,"",INDEX('App-txt'!$A$1:$G$2000,segéd!$G167,4))</f>
        <v/>
      </c>
      <c r="G171" s="29" t="str">
        <f t="shared" ca="1" si="17"/>
        <v/>
      </c>
      <c r="H171" s="27" t="str">
        <f ca="1">IF(segéd!$H167=0,"",INDEX('App-txt'!$A$1:$G$2000,segéd!$H167,4))</f>
        <v/>
      </c>
      <c r="I171" s="30" t="str">
        <f t="shared" ca="1" si="18"/>
        <v/>
      </c>
      <c r="J171" s="34" t="str">
        <f ca="1">IF(segéd!$I167=0,"",LEFT(INDEX('App-txt'!$A$1:$G$2000,segéd!$I167,3), IF(segéd!$M167=0,50,segéd!$M167-1)))</f>
        <v/>
      </c>
      <c r="K171" s="35" t="str">
        <f ca="1">IF(segéd!$I167*segéd!$M167=0,"",MID(INDEX('App-txt'!$A$1:$G$2000,segéd!$I167,3),segéd!$M167+1,segéd!$N167-segéd!$M167-1))</f>
        <v/>
      </c>
      <c r="L171" s="32" t="str">
        <f ca="1">IF(segéd!$J167=0,"",INDEX('App-txt'!$A$1:$G$2000,segéd!$J167,2))</f>
        <v/>
      </c>
      <c r="M171" s="25" t="str">
        <f ca="1">IF(segéd!$J167=0,"",INDEX('App-txt'!$A$1:$G$2000,segéd!$J167,4))</f>
        <v/>
      </c>
      <c r="N171" s="29" t="str">
        <f t="shared" ca="1" si="16"/>
        <v/>
      </c>
      <c r="O171" s="25" t="str">
        <f ca="1">IF(segéd!$K167=0,"",INDEX('App-txt'!$A$1:$G$2000,segéd!$K167,4))</f>
        <v/>
      </c>
      <c r="P171" s="29" t="str">
        <f t="shared" ca="1" si="19"/>
        <v/>
      </c>
      <c r="Q171" s="68"/>
    </row>
    <row r="172" spans="1:17" ht="13.2" customHeight="1" x14ac:dyDescent="0.25">
      <c r="A172" s="24" t="str">
        <f ca="1">IF(segéd!$F168&lt;&gt;segéd!$B168,A171,INDEX('App-txt'!$A$1:$G$2000,segéd!$F168-5,2))</f>
        <v>B --&gt; A</v>
      </c>
      <c r="B172" s="24" t="str">
        <f ca="1">IF(segéd!$F168&lt;&gt;segéd!$B168,"",INDEX('App-txt'!$A$1:$G$2000,segéd!$F168-4,2))</f>
        <v/>
      </c>
      <c r="C172" s="31" t="str">
        <f ca="1">IF(segéd!$F168=0,"",INDEX('App-txt'!$A$1:$G$2000,segéd!$F168,2))</f>
        <v/>
      </c>
      <c r="D172" s="26" t="str">
        <f ca="1">IF(segéd!$F168&lt;&gt;segéd!$B168,"",INDEX('App-txt'!$A$1:$G$2000,segéd!$F168-7,2))</f>
        <v/>
      </c>
      <c r="E172" s="25" t="str">
        <f ca="1">IF(segéd!$F168=0,"",INDEX('App-txt'!$A$1:$G$2000,segéd!$F168,4))</f>
        <v/>
      </c>
      <c r="F172" s="27" t="str">
        <f ca="1">IF(segéd!$G168=0,"",INDEX('App-txt'!$A$1:$G$2000,segéd!$G168,4))</f>
        <v/>
      </c>
      <c r="G172" s="29" t="str">
        <f t="shared" ca="1" si="17"/>
        <v/>
      </c>
      <c r="H172" s="27" t="str">
        <f ca="1">IF(segéd!$H168=0,"",INDEX('App-txt'!$A$1:$G$2000,segéd!$H168,4))</f>
        <v/>
      </c>
      <c r="I172" s="30" t="str">
        <f t="shared" ca="1" si="18"/>
        <v/>
      </c>
      <c r="J172" s="34" t="str">
        <f ca="1">IF(segéd!$I168=0,"",LEFT(INDEX('App-txt'!$A$1:$G$2000,segéd!$I168,3), IF(segéd!$M168=0,50,segéd!$M168-1)))</f>
        <v/>
      </c>
      <c r="K172" s="35" t="str">
        <f ca="1">IF(segéd!$I168*segéd!$M168=0,"",MID(INDEX('App-txt'!$A$1:$G$2000,segéd!$I168,3),segéd!$M168+1,segéd!$N168-segéd!$M168-1))</f>
        <v/>
      </c>
      <c r="L172" s="32" t="str">
        <f ca="1">IF(segéd!$J168=0,"",INDEX('App-txt'!$A$1:$G$2000,segéd!$J168,2))</f>
        <v/>
      </c>
      <c r="M172" s="25" t="str">
        <f ca="1">IF(segéd!$J168=0,"",INDEX('App-txt'!$A$1:$G$2000,segéd!$J168,4))</f>
        <v/>
      </c>
      <c r="N172" s="29" t="str">
        <f t="shared" ca="1" si="16"/>
        <v/>
      </c>
      <c r="O172" s="25" t="str">
        <f ca="1">IF(segéd!$K168=0,"",INDEX('App-txt'!$A$1:$G$2000,segéd!$K168,4))</f>
        <v/>
      </c>
      <c r="P172" s="29" t="str">
        <f t="shared" ca="1" si="19"/>
        <v/>
      </c>
      <c r="Q172" s="68"/>
    </row>
    <row r="173" spans="1:17" ht="13.2" customHeight="1" x14ac:dyDescent="0.25">
      <c r="A173" s="24" t="str">
        <f ca="1">IF(segéd!$F169&lt;&gt;segéd!$B169,A172,INDEX('App-txt'!$A$1:$G$2000,segéd!$F169-5,2))</f>
        <v>B --&gt; A</v>
      </c>
      <c r="B173" s="24" t="str">
        <f ca="1">IF(segéd!$F169&lt;&gt;segéd!$B169,"",INDEX('App-txt'!$A$1:$G$2000,segéd!$F169-4,2))</f>
        <v/>
      </c>
      <c r="C173" s="31" t="str">
        <f ca="1">IF(segéd!$F169=0,"",INDEX('App-txt'!$A$1:$G$2000,segéd!$F169,2))</f>
        <v/>
      </c>
      <c r="D173" s="26" t="str">
        <f ca="1">IF(segéd!$F169&lt;&gt;segéd!$B169,"",INDEX('App-txt'!$A$1:$G$2000,segéd!$F169-7,2))</f>
        <v/>
      </c>
      <c r="E173" s="25" t="str">
        <f ca="1">IF(segéd!$F169=0,"",INDEX('App-txt'!$A$1:$G$2000,segéd!$F169,4))</f>
        <v/>
      </c>
      <c r="F173" s="27" t="str">
        <f ca="1">IF(segéd!$G169=0,"",INDEX('App-txt'!$A$1:$G$2000,segéd!$G169,4))</f>
        <v/>
      </c>
      <c r="G173" s="29" t="str">
        <f t="shared" ca="1" si="17"/>
        <v/>
      </c>
      <c r="H173" s="27" t="str">
        <f ca="1">IF(segéd!$H169=0,"",INDEX('App-txt'!$A$1:$G$2000,segéd!$H169,4))</f>
        <v/>
      </c>
      <c r="I173" s="30" t="str">
        <f t="shared" ca="1" si="18"/>
        <v/>
      </c>
      <c r="J173" s="34" t="str">
        <f ca="1">IF(segéd!$I169=0,"",LEFT(INDEX('App-txt'!$A$1:$G$2000,segéd!$I169,3), IF(segéd!$M169=0,50,segéd!$M169-1)))</f>
        <v/>
      </c>
      <c r="K173" s="35" t="str">
        <f ca="1">IF(segéd!$I169*segéd!$M169=0,"",MID(INDEX('App-txt'!$A$1:$G$2000,segéd!$I169,3),segéd!$M169+1,segéd!$N169-segéd!$M169-1))</f>
        <v/>
      </c>
      <c r="L173" s="32" t="str">
        <f ca="1">IF(segéd!$J169=0,"",INDEX('App-txt'!$A$1:$G$2000,segéd!$J169,2))</f>
        <v/>
      </c>
      <c r="M173" s="25" t="str">
        <f ca="1">IF(segéd!$J169=0,"",INDEX('App-txt'!$A$1:$G$2000,segéd!$J169,4))</f>
        <v/>
      </c>
      <c r="N173" s="29" t="str">
        <f t="shared" ca="1" si="16"/>
        <v/>
      </c>
      <c r="O173" s="25" t="str">
        <f ca="1">IF(segéd!$K169=0,"",INDEX('App-txt'!$A$1:$G$2000,segéd!$K169,4))</f>
        <v/>
      </c>
      <c r="P173" s="29" t="str">
        <f t="shared" ca="1" si="19"/>
        <v/>
      </c>
      <c r="Q173" s="68"/>
    </row>
    <row r="174" spans="1:17" ht="13.2" customHeight="1" x14ac:dyDescent="0.25">
      <c r="A174" s="24" t="str">
        <f ca="1">IF(segéd!$F170&lt;&gt;segéd!$B170,A173,INDEX('App-txt'!$A$1:$G$2000,segéd!$F170-5,2))</f>
        <v>B --&gt; A</v>
      </c>
      <c r="B174" s="24" t="str">
        <f ca="1">IF(segéd!$F170&lt;&gt;segéd!$B170,"",INDEX('App-txt'!$A$1:$G$2000,segéd!$F170-4,2))</f>
        <v/>
      </c>
      <c r="C174" s="31" t="str">
        <f ca="1">IF(segéd!$F170=0,"",INDEX('App-txt'!$A$1:$G$2000,segéd!$F170,2))</f>
        <v/>
      </c>
      <c r="D174" s="26" t="str">
        <f ca="1">IF(segéd!$F170&lt;&gt;segéd!$B170,"",INDEX('App-txt'!$A$1:$G$2000,segéd!$F170-7,2))</f>
        <v/>
      </c>
      <c r="E174" s="25" t="str">
        <f ca="1">IF(segéd!$F170=0,"",INDEX('App-txt'!$A$1:$G$2000,segéd!$F170,4))</f>
        <v/>
      </c>
      <c r="F174" s="27" t="str">
        <f ca="1">IF(segéd!$G170=0,"",INDEX('App-txt'!$A$1:$G$2000,segéd!$G170,4))</f>
        <v/>
      </c>
      <c r="G174" s="29" t="str">
        <f t="shared" ca="1" si="17"/>
        <v/>
      </c>
      <c r="H174" s="27" t="str">
        <f ca="1">IF(segéd!$H170=0,"",INDEX('App-txt'!$A$1:$G$2000,segéd!$H170,4))</f>
        <v/>
      </c>
      <c r="I174" s="30" t="str">
        <f t="shared" ca="1" si="18"/>
        <v/>
      </c>
      <c r="J174" s="34" t="str">
        <f ca="1">IF(segéd!$I170=0,"",LEFT(INDEX('App-txt'!$A$1:$G$2000,segéd!$I170,3), IF(segéd!$M170=0,50,segéd!$M170-1)))</f>
        <v/>
      </c>
      <c r="K174" s="35" t="str">
        <f ca="1">IF(segéd!$I170*segéd!$M170=0,"",MID(INDEX('App-txt'!$A$1:$G$2000,segéd!$I170,3),segéd!$M170+1,segéd!$N170-segéd!$M170-1))</f>
        <v/>
      </c>
      <c r="L174" s="32" t="str">
        <f ca="1">IF(segéd!$J170=0,"",INDEX('App-txt'!$A$1:$G$2000,segéd!$J170,2))</f>
        <v/>
      </c>
      <c r="M174" s="25" t="str">
        <f ca="1">IF(segéd!$J170=0,"",INDEX('App-txt'!$A$1:$G$2000,segéd!$J170,4))</f>
        <v/>
      </c>
      <c r="N174" s="29" t="str">
        <f t="shared" ca="1" si="16"/>
        <v/>
      </c>
      <c r="O174" s="25" t="str">
        <f ca="1">IF(segéd!$K170=0,"",INDEX('App-txt'!$A$1:$G$2000,segéd!$K170,4))</f>
        <v/>
      </c>
      <c r="P174" s="29" t="str">
        <f t="shared" ca="1" si="19"/>
        <v/>
      </c>
      <c r="Q174" s="68"/>
    </row>
    <row r="175" spans="1:17" ht="13.2" customHeight="1" x14ac:dyDescent="0.25">
      <c r="A175" s="24" t="str">
        <f ca="1">IF(segéd!$F171&lt;&gt;segéd!$B171,A174,INDEX('App-txt'!$A$1:$G$2000,segéd!$F171-5,2))</f>
        <v>B --&gt; A</v>
      </c>
      <c r="B175" s="24" t="str">
        <f ca="1">IF(segéd!$F171&lt;&gt;segéd!$B171,"",INDEX('App-txt'!$A$1:$G$2000,segéd!$F171-4,2))</f>
        <v/>
      </c>
      <c r="C175" s="31" t="str">
        <f ca="1">IF(segéd!$F171=0,"",INDEX('App-txt'!$A$1:$G$2000,segéd!$F171,2))</f>
        <v/>
      </c>
      <c r="D175" s="26" t="str">
        <f ca="1">IF(segéd!$F171&lt;&gt;segéd!$B171,"",INDEX('App-txt'!$A$1:$G$2000,segéd!$F171-7,2))</f>
        <v/>
      </c>
      <c r="E175" s="25" t="str">
        <f ca="1">IF(segéd!$F171=0,"",INDEX('App-txt'!$A$1:$G$2000,segéd!$F171,4))</f>
        <v/>
      </c>
      <c r="F175" s="27" t="str">
        <f ca="1">IF(segéd!$G171=0,"",INDEX('App-txt'!$A$1:$G$2000,segéd!$G171,4))</f>
        <v/>
      </c>
      <c r="G175" s="29" t="str">
        <f t="shared" ca="1" si="17"/>
        <v/>
      </c>
      <c r="H175" s="27" t="str">
        <f ca="1">IF(segéd!$H171=0,"",INDEX('App-txt'!$A$1:$G$2000,segéd!$H171,4))</f>
        <v/>
      </c>
      <c r="I175" s="30" t="str">
        <f t="shared" ca="1" si="18"/>
        <v/>
      </c>
      <c r="J175" s="34" t="str">
        <f ca="1">IF(segéd!$I171=0,"",LEFT(INDEX('App-txt'!$A$1:$G$2000,segéd!$I171,3), IF(segéd!$M171=0,50,segéd!$M171-1)))</f>
        <v/>
      </c>
      <c r="K175" s="35" t="str">
        <f ca="1">IF(segéd!$I171*segéd!$M171=0,"",MID(INDEX('App-txt'!$A$1:$G$2000,segéd!$I171,3),segéd!$M171+1,segéd!$N171-segéd!$M171-1))</f>
        <v/>
      </c>
      <c r="L175" s="32" t="str">
        <f ca="1">IF(segéd!$J171=0,"",INDEX('App-txt'!$A$1:$G$2000,segéd!$J171,2))</f>
        <v/>
      </c>
      <c r="M175" s="25" t="str">
        <f ca="1">IF(segéd!$J171=0,"",INDEX('App-txt'!$A$1:$G$2000,segéd!$J171,4))</f>
        <v/>
      </c>
      <c r="N175" s="29" t="str">
        <f t="shared" ca="1" si="16"/>
        <v/>
      </c>
      <c r="O175" s="25" t="str">
        <f ca="1">IF(segéd!$K171=0,"",INDEX('App-txt'!$A$1:$G$2000,segéd!$K171,4))</f>
        <v/>
      </c>
      <c r="P175" s="29" t="str">
        <f t="shared" ca="1" si="19"/>
        <v/>
      </c>
      <c r="Q175" s="68"/>
    </row>
    <row r="176" spans="1:17" ht="13.2" customHeight="1" x14ac:dyDescent="0.25">
      <c r="A176" s="24" t="str">
        <f ca="1">IF(segéd!$F172&lt;&gt;segéd!$B172,A175,INDEX('App-txt'!$A$1:$G$2000,segéd!$F172-5,2))</f>
        <v>B --&gt; A</v>
      </c>
      <c r="B176" s="24" t="str">
        <f ca="1">IF(segéd!$F172&lt;&gt;segéd!$B172,"",INDEX('App-txt'!$A$1:$G$2000,segéd!$F172-4,2))</f>
        <v/>
      </c>
      <c r="C176" s="31" t="str">
        <f ca="1">IF(segéd!$F172=0,"",INDEX('App-txt'!$A$1:$G$2000,segéd!$F172,2))</f>
        <v/>
      </c>
      <c r="D176" s="26" t="str">
        <f ca="1">IF(segéd!$F172&lt;&gt;segéd!$B172,"",INDEX('App-txt'!$A$1:$G$2000,segéd!$F172-7,2))</f>
        <v/>
      </c>
      <c r="E176" s="25" t="str">
        <f ca="1">IF(segéd!$F172=0,"",INDEX('App-txt'!$A$1:$G$2000,segéd!$F172,4))</f>
        <v/>
      </c>
      <c r="F176" s="27" t="str">
        <f ca="1">IF(segéd!$G172=0,"",INDEX('App-txt'!$A$1:$G$2000,segéd!$G172,4))</f>
        <v/>
      </c>
      <c r="G176" s="29" t="str">
        <f t="shared" ca="1" si="17"/>
        <v/>
      </c>
      <c r="H176" s="27" t="str">
        <f ca="1">IF(segéd!$H172=0,"",INDEX('App-txt'!$A$1:$G$2000,segéd!$H172,4))</f>
        <v/>
      </c>
      <c r="I176" s="30" t="str">
        <f t="shared" ca="1" si="18"/>
        <v/>
      </c>
      <c r="J176" s="34" t="str">
        <f ca="1">IF(segéd!$I172=0,"",LEFT(INDEX('App-txt'!$A$1:$G$2000,segéd!$I172,3), IF(segéd!$M172=0,50,segéd!$M172-1)))</f>
        <v/>
      </c>
      <c r="K176" s="35" t="str">
        <f ca="1">IF(segéd!$I172*segéd!$M172=0,"",MID(INDEX('App-txt'!$A$1:$G$2000,segéd!$I172,3),segéd!$M172+1,segéd!$N172-segéd!$M172-1))</f>
        <v/>
      </c>
      <c r="L176" s="32" t="str">
        <f ca="1">IF(segéd!$J172=0,"",INDEX('App-txt'!$A$1:$G$2000,segéd!$J172,2))</f>
        <v/>
      </c>
      <c r="M176" s="25" t="str">
        <f ca="1">IF(segéd!$J172=0,"",INDEX('App-txt'!$A$1:$G$2000,segéd!$J172,4))</f>
        <v/>
      </c>
      <c r="N176" s="29" t="str">
        <f t="shared" ca="1" si="16"/>
        <v/>
      </c>
      <c r="O176" s="25" t="str">
        <f ca="1">IF(segéd!$K172=0,"",INDEX('App-txt'!$A$1:$G$2000,segéd!$K172,4))</f>
        <v/>
      </c>
      <c r="P176" s="29" t="str">
        <f t="shared" ca="1" si="19"/>
        <v/>
      </c>
      <c r="Q176" s="68"/>
    </row>
    <row r="177" spans="1:17" ht="13.2" customHeight="1" x14ac:dyDescent="0.25">
      <c r="A177" s="24" t="str">
        <f ca="1">IF(segéd!$F173&lt;&gt;segéd!$B173,A176,INDEX('App-txt'!$A$1:$G$2000,segéd!$F173-5,2))</f>
        <v>B --&gt; A</v>
      </c>
      <c r="B177" s="24" t="str">
        <f ca="1">IF(segéd!$F173&lt;&gt;segéd!$B173,"",INDEX('App-txt'!$A$1:$G$2000,segéd!$F173-4,2))</f>
        <v/>
      </c>
      <c r="C177" s="31" t="str">
        <f ca="1">IF(segéd!$F173=0,"",INDEX('App-txt'!$A$1:$G$2000,segéd!$F173,2))</f>
        <v/>
      </c>
      <c r="D177" s="26" t="str">
        <f ca="1">IF(segéd!$F173&lt;&gt;segéd!$B173,"",INDEX('App-txt'!$A$1:$G$2000,segéd!$F173-7,2))</f>
        <v/>
      </c>
      <c r="E177" s="25" t="str">
        <f ca="1">IF(segéd!$F173=0,"",INDEX('App-txt'!$A$1:$G$2000,segéd!$F173,4))</f>
        <v/>
      </c>
      <c r="F177" s="27" t="str">
        <f ca="1">IF(segéd!$G173=0,"",INDEX('App-txt'!$A$1:$G$2000,segéd!$G173,4))</f>
        <v/>
      </c>
      <c r="G177" s="29" t="str">
        <f t="shared" ca="1" si="17"/>
        <v/>
      </c>
      <c r="H177" s="27" t="str">
        <f ca="1">IF(segéd!$H173=0,"",INDEX('App-txt'!$A$1:$G$2000,segéd!$H173,4))</f>
        <v/>
      </c>
      <c r="I177" s="30" t="str">
        <f t="shared" ca="1" si="18"/>
        <v/>
      </c>
      <c r="J177" s="34" t="str">
        <f ca="1">IF(segéd!$I173=0,"",LEFT(INDEX('App-txt'!$A$1:$G$2000,segéd!$I173,3), IF(segéd!$M173=0,50,segéd!$M173-1)))</f>
        <v/>
      </c>
      <c r="K177" s="35" t="str">
        <f ca="1">IF(segéd!$I173*segéd!$M173=0,"",MID(INDEX('App-txt'!$A$1:$G$2000,segéd!$I173,3),segéd!$M173+1,segéd!$N173-segéd!$M173-1))</f>
        <v/>
      </c>
      <c r="L177" s="32" t="str">
        <f ca="1">IF(segéd!$J173=0,"",INDEX('App-txt'!$A$1:$G$2000,segéd!$J173,2))</f>
        <v/>
      </c>
      <c r="M177" s="25" t="str">
        <f ca="1">IF(segéd!$J173=0,"",INDEX('App-txt'!$A$1:$G$2000,segéd!$J173,4))</f>
        <v/>
      </c>
      <c r="N177" s="29" t="str">
        <f t="shared" ca="1" si="16"/>
        <v/>
      </c>
      <c r="O177" s="25" t="str">
        <f ca="1">IF(segéd!$K173=0,"",INDEX('App-txt'!$A$1:$G$2000,segéd!$K173,4))</f>
        <v/>
      </c>
      <c r="P177" s="29" t="str">
        <f t="shared" ca="1" si="19"/>
        <v/>
      </c>
      <c r="Q177" s="68"/>
    </row>
    <row r="178" spans="1:17" ht="13.2" customHeight="1" x14ac:dyDescent="0.25">
      <c r="A178" s="24" t="str">
        <f ca="1">IF(segéd!$F174&lt;&gt;segéd!$B174,A177,INDEX('App-txt'!$A$1:$G$2000,segéd!$F174-5,2))</f>
        <v>B --&gt; A</v>
      </c>
      <c r="B178" s="24" t="str">
        <f ca="1">IF(segéd!$F174&lt;&gt;segéd!$B174,"",INDEX('App-txt'!$A$1:$G$2000,segéd!$F174-4,2))</f>
        <v/>
      </c>
      <c r="C178" s="31" t="str">
        <f ca="1">IF(segéd!$F174=0,"",INDEX('App-txt'!$A$1:$G$2000,segéd!$F174,2))</f>
        <v/>
      </c>
      <c r="D178" s="26" t="str">
        <f ca="1">IF(segéd!$F174&lt;&gt;segéd!$B174,"",INDEX('App-txt'!$A$1:$G$2000,segéd!$F174-7,2))</f>
        <v/>
      </c>
      <c r="E178" s="25" t="str">
        <f ca="1">IF(segéd!$F174=0,"",INDEX('App-txt'!$A$1:$G$2000,segéd!$F174,4))</f>
        <v/>
      </c>
      <c r="F178" s="27" t="str">
        <f ca="1">IF(segéd!$G174=0,"",INDEX('App-txt'!$A$1:$G$2000,segéd!$G174,4))</f>
        <v/>
      </c>
      <c r="G178" s="29" t="str">
        <f t="shared" ca="1" si="17"/>
        <v/>
      </c>
      <c r="H178" s="27" t="str">
        <f ca="1">IF(segéd!$H174=0,"",INDEX('App-txt'!$A$1:$G$2000,segéd!$H174,4))</f>
        <v/>
      </c>
      <c r="I178" s="30" t="str">
        <f t="shared" ca="1" si="18"/>
        <v/>
      </c>
      <c r="J178" s="34" t="str">
        <f ca="1">IF(segéd!$I174=0,"",LEFT(INDEX('App-txt'!$A$1:$G$2000,segéd!$I174,3), IF(segéd!$M174=0,50,segéd!$M174-1)))</f>
        <v/>
      </c>
      <c r="K178" s="35" t="str">
        <f ca="1">IF(segéd!$I174*segéd!$M174=0,"",MID(INDEX('App-txt'!$A$1:$G$2000,segéd!$I174,3),segéd!$M174+1,segéd!$N174-segéd!$M174-1))</f>
        <v/>
      </c>
      <c r="L178" s="32" t="str">
        <f ca="1">IF(segéd!$J174=0,"",INDEX('App-txt'!$A$1:$G$2000,segéd!$J174,2))</f>
        <v/>
      </c>
      <c r="M178" s="25" t="str">
        <f ca="1">IF(segéd!$J174=0,"",INDEX('App-txt'!$A$1:$G$2000,segéd!$J174,4))</f>
        <v/>
      </c>
      <c r="N178" s="29" t="str">
        <f t="shared" ca="1" si="16"/>
        <v/>
      </c>
      <c r="O178" s="25" t="str">
        <f ca="1">IF(segéd!$K174=0,"",INDEX('App-txt'!$A$1:$G$2000,segéd!$K174,4))</f>
        <v/>
      </c>
      <c r="P178" s="29" t="str">
        <f t="shared" ca="1" si="19"/>
        <v/>
      </c>
      <c r="Q178" s="68"/>
    </row>
    <row r="179" spans="1:17" ht="13.2" customHeight="1" x14ac:dyDescent="0.25">
      <c r="A179" s="24" t="str">
        <f ca="1">IF(segéd!$F175&lt;&gt;segéd!$B175,A178,INDEX('App-txt'!$A$1:$G$2000,segéd!$F175-5,2))</f>
        <v>B --&gt; A</v>
      </c>
      <c r="B179" s="24" t="str">
        <f ca="1">IF(segéd!$F175&lt;&gt;segéd!$B175,"",INDEX('App-txt'!$A$1:$G$2000,segéd!$F175-4,2))</f>
        <v/>
      </c>
      <c r="C179" s="31" t="str">
        <f ca="1">IF(segéd!$F175=0,"",INDEX('App-txt'!$A$1:$G$2000,segéd!$F175,2))</f>
        <v/>
      </c>
      <c r="D179" s="26" t="str">
        <f ca="1">IF(segéd!$F175&lt;&gt;segéd!$B175,"",INDEX('App-txt'!$A$1:$G$2000,segéd!$F175-7,2))</f>
        <v/>
      </c>
      <c r="E179" s="25" t="str">
        <f ca="1">IF(segéd!$F175=0,"",INDEX('App-txt'!$A$1:$G$2000,segéd!$F175,4))</f>
        <v/>
      </c>
      <c r="F179" s="27" t="str">
        <f ca="1">IF(segéd!$G175=0,"",INDEX('App-txt'!$A$1:$G$2000,segéd!$G175,4))</f>
        <v/>
      </c>
      <c r="G179" s="29" t="str">
        <f t="shared" ca="1" si="17"/>
        <v/>
      </c>
      <c r="H179" s="27" t="str">
        <f ca="1">IF(segéd!$H175=0,"",INDEX('App-txt'!$A$1:$G$2000,segéd!$H175,4))</f>
        <v/>
      </c>
      <c r="I179" s="30" t="str">
        <f t="shared" ca="1" si="18"/>
        <v/>
      </c>
      <c r="J179" s="34" t="str">
        <f ca="1">IF(segéd!$I175=0,"",LEFT(INDEX('App-txt'!$A$1:$G$2000,segéd!$I175,3), IF(segéd!$M175=0,50,segéd!$M175-1)))</f>
        <v/>
      </c>
      <c r="K179" s="35" t="str">
        <f ca="1">IF(segéd!$I175*segéd!$M175=0,"",MID(INDEX('App-txt'!$A$1:$G$2000,segéd!$I175,3),segéd!$M175+1,segéd!$N175-segéd!$M175-1))</f>
        <v/>
      </c>
      <c r="L179" s="32" t="str">
        <f ca="1">IF(segéd!$J175=0,"",INDEX('App-txt'!$A$1:$G$2000,segéd!$J175,2))</f>
        <v/>
      </c>
      <c r="M179" s="25" t="str">
        <f ca="1">IF(segéd!$J175=0,"",INDEX('App-txt'!$A$1:$G$2000,segéd!$J175,4))</f>
        <v/>
      </c>
      <c r="N179" s="29" t="str">
        <f t="shared" ca="1" si="16"/>
        <v/>
      </c>
      <c r="O179" s="25" t="str">
        <f ca="1">IF(segéd!$K175=0,"",INDEX('App-txt'!$A$1:$G$2000,segéd!$K175,4))</f>
        <v/>
      </c>
      <c r="P179" s="29" t="str">
        <f t="shared" ca="1" si="19"/>
        <v/>
      </c>
      <c r="Q179" s="68"/>
    </row>
    <row r="180" spans="1:17" ht="13.2" customHeight="1" x14ac:dyDescent="0.25">
      <c r="A180" s="24" t="str">
        <f ca="1">IF(segéd!$F176&lt;&gt;segéd!$B176,A179,INDEX('App-txt'!$A$1:$G$2000,segéd!$F176-5,2))</f>
        <v>B --&gt; A</v>
      </c>
      <c r="B180" s="24" t="str">
        <f ca="1">IF(segéd!$F176&lt;&gt;segéd!$B176,"",INDEX('App-txt'!$A$1:$G$2000,segéd!$F176-4,2))</f>
        <v/>
      </c>
      <c r="C180" s="31" t="str">
        <f ca="1">IF(segéd!$F176=0,"",INDEX('App-txt'!$A$1:$G$2000,segéd!$F176,2))</f>
        <v/>
      </c>
      <c r="D180" s="26" t="str">
        <f ca="1">IF(segéd!$F176&lt;&gt;segéd!$B176,"",INDEX('App-txt'!$A$1:$G$2000,segéd!$F176-7,2))</f>
        <v/>
      </c>
      <c r="E180" s="25" t="str">
        <f ca="1">IF(segéd!$F176=0,"",INDEX('App-txt'!$A$1:$G$2000,segéd!$F176,4))</f>
        <v/>
      </c>
      <c r="F180" s="27" t="str">
        <f ca="1">IF(segéd!$G176=0,"",INDEX('App-txt'!$A$1:$G$2000,segéd!$G176,4))</f>
        <v/>
      </c>
      <c r="G180" s="29" t="str">
        <f t="shared" ca="1" si="17"/>
        <v/>
      </c>
      <c r="H180" s="27" t="str">
        <f ca="1">IF(segéd!$H176=0,"",INDEX('App-txt'!$A$1:$G$2000,segéd!$H176,4))</f>
        <v/>
      </c>
      <c r="I180" s="30" t="str">
        <f t="shared" ca="1" si="18"/>
        <v/>
      </c>
      <c r="J180" s="34" t="str">
        <f ca="1">IF(segéd!$I176=0,"",LEFT(INDEX('App-txt'!$A$1:$G$2000,segéd!$I176,3), IF(segéd!$M176=0,50,segéd!$M176-1)))</f>
        <v/>
      </c>
      <c r="K180" s="35" t="str">
        <f ca="1">IF(segéd!$I176*segéd!$M176=0,"",MID(INDEX('App-txt'!$A$1:$G$2000,segéd!$I176,3),segéd!$M176+1,segéd!$N176-segéd!$M176-1))</f>
        <v/>
      </c>
      <c r="L180" s="32" t="str">
        <f ca="1">IF(segéd!$J176=0,"",INDEX('App-txt'!$A$1:$G$2000,segéd!$J176,2))</f>
        <v/>
      </c>
      <c r="M180" s="25" t="str">
        <f ca="1">IF(segéd!$J176=0,"",INDEX('App-txt'!$A$1:$G$2000,segéd!$J176,4))</f>
        <v/>
      </c>
      <c r="N180" s="29" t="str">
        <f t="shared" ca="1" si="16"/>
        <v/>
      </c>
      <c r="O180" s="25" t="str">
        <f ca="1">IF(segéd!$K176=0,"",INDEX('App-txt'!$A$1:$G$2000,segéd!$K176,4))</f>
        <v/>
      </c>
      <c r="P180" s="29" t="str">
        <f t="shared" ca="1" si="19"/>
        <v/>
      </c>
      <c r="Q180" s="68"/>
    </row>
    <row r="181" spans="1:17" ht="13.2" customHeight="1" x14ac:dyDescent="0.25">
      <c r="A181" s="24" t="str">
        <f ca="1">IF(segéd!$F177&lt;&gt;segéd!$B177,A180,INDEX('App-txt'!$A$1:$G$2000,segéd!$F177-5,2))</f>
        <v>B --&gt; A</v>
      </c>
      <c r="B181" s="24" t="str">
        <f ca="1">IF(segéd!$F177&lt;&gt;segéd!$B177,"",INDEX('App-txt'!$A$1:$G$2000,segéd!$F177-4,2))</f>
        <v/>
      </c>
      <c r="C181" s="31" t="str">
        <f ca="1">IF(segéd!$F177=0,"",INDEX('App-txt'!$A$1:$G$2000,segéd!$F177,2))</f>
        <v/>
      </c>
      <c r="D181" s="26" t="str">
        <f ca="1">IF(segéd!$F177&lt;&gt;segéd!$B177,"",INDEX('App-txt'!$A$1:$G$2000,segéd!$F177-7,2))</f>
        <v/>
      </c>
      <c r="E181" s="25" t="str">
        <f ca="1">IF(segéd!$F177=0,"",INDEX('App-txt'!$A$1:$G$2000,segéd!$F177,4))</f>
        <v/>
      </c>
      <c r="F181" s="27" t="str">
        <f ca="1">IF(segéd!$G177=0,"",INDEX('App-txt'!$A$1:$G$2000,segéd!$G177,4))</f>
        <v/>
      </c>
      <c r="G181" s="29" t="str">
        <f t="shared" ca="1" si="17"/>
        <v/>
      </c>
      <c r="H181" s="27" t="str">
        <f ca="1">IF(segéd!$H177=0,"",INDEX('App-txt'!$A$1:$G$2000,segéd!$H177,4))</f>
        <v/>
      </c>
      <c r="I181" s="30" t="str">
        <f t="shared" ca="1" si="18"/>
        <v/>
      </c>
      <c r="J181" s="34" t="str">
        <f ca="1">IF(segéd!$I177=0,"",LEFT(INDEX('App-txt'!$A$1:$G$2000,segéd!$I177,3), IF(segéd!$M177=0,50,segéd!$M177-1)))</f>
        <v/>
      </c>
      <c r="K181" s="35" t="str">
        <f ca="1">IF(segéd!$I177*segéd!$M177=0,"",MID(INDEX('App-txt'!$A$1:$G$2000,segéd!$I177,3),segéd!$M177+1,segéd!$N177-segéd!$M177-1))</f>
        <v/>
      </c>
      <c r="L181" s="32" t="str">
        <f ca="1">IF(segéd!$J177=0,"",INDEX('App-txt'!$A$1:$G$2000,segéd!$J177,2))</f>
        <v/>
      </c>
      <c r="M181" s="25" t="str">
        <f ca="1">IF(segéd!$J177=0,"",INDEX('App-txt'!$A$1:$G$2000,segéd!$J177,4))</f>
        <v/>
      </c>
      <c r="N181" s="29" t="str">
        <f t="shared" ca="1" si="16"/>
        <v/>
      </c>
      <c r="O181" s="25" t="str">
        <f ca="1">IF(segéd!$K177=0,"",INDEX('App-txt'!$A$1:$G$2000,segéd!$K177,4))</f>
        <v/>
      </c>
      <c r="P181" s="29" t="str">
        <f t="shared" ca="1" si="19"/>
        <v/>
      </c>
      <c r="Q181" s="68"/>
    </row>
    <row r="182" spans="1:17" ht="13.2" customHeight="1" x14ac:dyDescent="0.25">
      <c r="A182" s="24" t="str">
        <f ca="1">IF(segéd!$F178&lt;&gt;segéd!$B178,A181,INDEX('App-txt'!$A$1:$G$2000,segéd!$F178-5,2))</f>
        <v>B --&gt; A</v>
      </c>
      <c r="B182" s="24" t="str">
        <f ca="1">IF(segéd!$F178&lt;&gt;segéd!$B178,"",INDEX('App-txt'!$A$1:$G$2000,segéd!$F178-4,2))</f>
        <v/>
      </c>
      <c r="C182" s="31" t="str">
        <f ca="1">IF(segéd!$F178=0,"",INDEX('App-txt'!$A$1:$G$2000,segéd!$F178,2))</f>
        <v/>
      </c>
      <c r="D182" s="26" t="str">
        <f ca="1">IF(segéd!$F178&lt;&gt;segéd!$B178,"",INDEX('App-txt'!$A$1:$G$2000,segéd!$F178-7,2))</f>
        <v/>
      </c>
      <c r="E182" s="25" t="str">
        <f ca="1">IF(segéd!$F178=0,"",INDEX('App-txt'!$A$1:$G$2000,segéd!$F178,4))</f>
        <v/>
      </c>
      <c r="F182" s="27" t="str">
        <f ca="1">IF(segéd!$G178=0,"",INDEX('App-txt'!$A$1:$G$2000,segéd!$G178,4))</f>
        <v/>
      </c>
      <c r="G182" s="29" t="str">
        <f t="shared" ca="1" si="17"/>
        <v/>
      </c>
      <c r="H182" s="27" t="str">
        <f ca="1">IF(segéd!$H178=0,"",INDEX('App-txt'!$A$1:$G$2000,segéd!$H178,4))</f>
        <v/>
      </c>
      <c r="I182" s="30" t="str">
        <f t="shared" ca="1" si="18"/>
        <v/>
      </c>
      <c r="J182" s="34" t="str">
        <f ca="1">IF(segéd!$I178=0,"",LEFT(INDEX('App-txt'!$A$1:$G$2000,segéd!$I178,3), IF(segéd!$M178=0,50,segéd!$M178-1)))</f>
        <v/>
      </c>
      <c r="K182" s="35" t="str">
        <f ca="1">IF(segéd!$I178*segéd!$M178=0,"",MID(INDEX('App-txt'!$A$1:$G$2000,segéd!$I178,3),segéd!$M178+1,segéd!$N178-segéd!$M178-1))</f>
        <v/>
      </c>
      <c r="L182" s="32" t="str">
        <f ca="1">IF(segéd!$J178=0,"",INDEX('App-txt'!$A$1:$G$2000,segéd!$J178,2))</f>
        <v/>
      </c>
      <c r="M182" s="25" t="str">
        <f ca="1">IF(segéd!$J178=0,"",INDEX('App-txt'!$A$1:$G$2000,segéd!$J178,4))</f>
        <v/>
      </c>
      <c r="N182" s="29" t="str">
        <f t="shared" ca="1" si="16"/>
        <v/>
      </c>
      <c r="O182" s="25" t="str">
        <f ca="1">IF(segéd!$K178=0,"",INDEX('App-txt'!$A$1:$G$2000,segéd!$K178,4))</f>
        <v/>
      </c>
      <c r="P182" s="29" t="str">
        <f t="shared" ca="1" si="19"/>
        <v/>
      </c>
      <c r="Q182" s="68"/>
    </row>
    <row r="183" spans="1:17" ht="13.2" customHeight="1" x14ac:dyDescent="0.25">
      <c r="A183" s="24" t="str">
        <f ca="1">IF(segéd!$F179&lt;&gt;segéd!$B179,A182,INDEX('App-txt'!$A$1:$G$2000,segéd!$F179-5,2))</f>
        <v>B --&gt; A</v>
      </c>
      <c r="B183" s="24" t="str">
        <f ca="1">IF(segéd!$F179&lt;&gt;segéd!$B179,"",INDEX('App-txt'!$A$1:$G$2000,segéd!$F179-4,2))</f>
        <v/>
      </c>
      <c r="C183" s="31" t="str">
        <f ca="1">IF(segéd!$F179=0,"",INDEX('App-txt'!$A$1:$G$2000,segéd!$F179,2))</f>
        <v/>
      </c>
      <c r="D183" s="26" t="str">
        <f ca="1">IF(segéd!$F179&lt;&gt;segéd!$B179,"",INDEX('App-txt'!$A$1:$G$2000,segéd!$F179-7,2))</f>
        <v/>
      </c>
      <c r="E183" s="25" t="str">
        <f ca="1">IF(segéd!$F179=0,"",INDEX('App-txt'!$A$1:$G$2000,segéd!$F179,4))</f>
        <v/>
      </c>
      <c r="F183" s="27" t="str">
        <f ca="1">IF(segéd!$G179=0,"",INDEX('App-txt'!$A$1:$G$2000,segéd!$G179,4))</f>
        <v/>
      </c>
      <c r="G183" s="29" t="str">
        <f t="shared" ca="1" si="17"/>
        <v/>
      </c>
      <c r="H183" s="27" t="str">
        <f ca="1">IF(segéd!$H179=0,"",INDEX('App-txt'!$A$1:$G$2000,segéd!$H179,4))</f>
        <v/>
      </c>
      <c r="I183" s="30" t="str">
        <f t="shared" ca="1" si="18"/>
        <v/>
      </c>
      <c r="J183" s="34" t="str">
        <f ca="1">IF(segéd!$I179=0,"",LEFT(INDEX('App-txt'!$A$1:$G$2000,segéd!$I179,3), IF(segéd!$M179=0,50,segéd!$M179-1)))</f>
        <v/>
      </c>
      <c r="K183" s="35" t="str">
        <f ca="1">IF(segéd!$I179*segéd!$M179=0,"",MID(INDEX('App-txt'!$A$1:$G$2000,segéd!$I179,3),segéd!$M179+1,segéd!$N179-segéd!$M179-1))</f>
        <v/>
      </c>
      <c r="L183" s="32" t="str">
        <f ca="1">IF(segéd!$J179=0,"",INDEX('App-txt'!$A$1:$G$2000,segéd!$J179,2))</f>
        <v/>
      </c>
      <c r="M183" s="25" t="str">
        <f ca="1">IF(segéd!$J179=0,"",INDEX('App-txt'!$A$1:$G$2000,segéd!$J179,4))</f>
        <v/>
      </c>
      <c r="N183" s="29" t="str">
        <f t="shared" ca="1" si="16"/>
        <v/>
      </c>
      <c r="O183" s="25" t="str">
        <f ca="1">IF(segéd!$K179=0,"",INDEX('App-txt'!$A$1:$G$2000,segéd!$K179,4))</f>
        <v/>
      </c>
      <c r="P183" s="29" t="str">
        <f t="shared" ca="1" si="19"/>
        <v/>
      </c>
      <c r="Q183" s="68"/>
    </row>
    <row r="184" spans="1:17" ht="13.2" customHeight="1" x14ac:dyDescent="0.25">
      <c r="A184" s="24" t="str">
        <f ca="1">IF(segéd!$F180&lt;&gt;segéd!$B180,A183,INDEX('App-txt'!$A$1:$G$2000,segéd!$F180-5,2))</f>
        <v>B --&gt; A</v>
      </c>
      <c r="B184" s="24" t="str">
        <f ca="1">IF(segéd!$F180&lt;&gt;segéd!$B180,"",INDEX('App-txt'!$A$1:$G$2000,segéd!$F180-4,2))</f>
        <v/>
      </c>
      <c r="C184" s="31" t="str">
        <f ca="1">IF(segéd!$F180=0,"",INDEX('App-txt'!$A$1:$G$2000,segéd!$F180,2))</f>
        <v/>
      </c>
      <c r="D184" s="26" t="str">
        <f ca="1">IF(segéd!$F180&lt;&gt;segéd!$B180,"",INDEX('App-txt'!$A$1:$G$2000,segéd!$F180-7,2))</f>
        <v/>
      </c>
      <c r="E184" s="25" t="str">
        <f ca="1">IF(segéd!$F180=0,"",INDEX('App-txt'!$A$1:$G$2000,segéd!$F180,4))</f>
        <v/>
      </c>
      <c r="F184" s="27" t="str">
        <f ca="1">IF(segéd!$G180=0,"",INDEX('App-txt'!$A$1:$G$2000,segéd!$G180,4))</f>
        <v/>
      </c>
      <c r="G184" s="29" t="str">
        <f t="shared" ca="1" si="17"/>
        <v/>
      </c>
      <c r="H184" s="27" t="str">
        <f ca="1">IF(segéd!$H180=0,"",INDEX('App-txt'!$A$1:$G$2000,segéd!$H180,4))</f>
        <v/>
      </c>
      <c r="I184" s="30" t="str">
        <f t="shared" ca="1" si="18"/>
        <v/>
      </c>
      <c r="J184" s="34" t="str">
        <f ca="1">IF(segéd!$I180=0,"",LEFT(INDEX('App-txt'!$A$1:$G$2000,segéd!$I180,3), IF(segéd!$M180=0,50,segéd!$M180-1)))</f>
        <v/>
      </c>
      <c r="K184" s="35" t="str">
        <f ca="1">IF(segéd!$I180*segéd!$M180=0,"",MID(INDEX('App-txt'!$A$1:$G$2000,segéd!$I180,3),segéd!$M180+1,segéd!$N180-segéd!$M180-1))</f>
        <v/>
      </c>
      <c r="L184" s="32" t="str">
        <f ca="1">IF(segéd!$J180=0,"",INDEX('App-txt'!$A$1:$G$2000,segéd!$J180,2))</f>
        <v/>
      </c>
      <c r="M184" s="25" t="str">
        <f ca="1">IF(segéd!$J180=0,"",INDEX('App-txt'!$A$1:$G$2000,segéd!$J180,4))</f>
        <v/>
      </c>
      <c r="N184" s="29" t="str">
        <f t="shared" ca="1" si="16"/>
        <v/>
      </c>
      <c r="O184" s="25" t="str">
        <f ca="1">IF(segéd!$K180=0,"",INDEX('App-txt'!$A$1:$G$2000,segéd!$K180,4))</f>
        <v/>
      </c>
      <c r="P184" s="29" t="str">
        <f t="shared" ca="1" si="19"/>
        <v/>
      </c>
      <c r="Q184" s="68"/>
    </row>
    <row r="185" spans="1:17" ht="13.2" customHeight="1" x14ac:dyDescent="0.25">
      <c r="A185" s="24" t="str">
        <f ca="1">IF(segéd!$F181&lt;&gt;segéd!$B181,A184,INDEX('App-txt'!$A$1:$G$2000,segéd!$F181-5,2))</f>
        <v>B --&gt; A</v>
      </c>
      <c r="B185" s="24" t="str">
        <f ca="1">IF(segéd!$F181&lt;&gt;segéd!$B181,"",INDEX('App-txt'!$A$1:$G$2000,segéd!$F181-4,2))</f>
        <v/>
      </c>
      <c r="C185" s="31" t="str">
        <f ca="1">IF(segéd!$F181=0,"",INDEX('App-txt'!$A$1:$G$2000,segéd!$F181,2))</f>
        <v/>
      </c>
      <c r="D185" s="26" t="str">
        <f ca="1">IF(segéd!$F181&lt;&gt;segéd!$B181,"",INDEX('App-txt'!$A$1:$G$2000,segéd!$F181-7,2))</f>
        <v/>
      </c>
      <c r="E185" s="25" t="str">
        <f ca="1">IF(segéd!$F181=0,"",INDEX('App-txt'!$A$1:$G$2000,segéd!$F181,4))</f>
        <v/>
      </c>
      <c r="F185" s="27" t="str">
        <f ca="1">IF(segéd!$G181=0,"",INDEX('App-txt'!$A$1:$G$2000,segéd!$G181,4))</f>
        <v/>
      </c>
      <c r="G185" s="29" t="str">
        <f t="shared" ca="1" si="17"/>
        <v/>
      </c>
      <c r="H185" s="27" t="str">
        <f ca="1">IF(segéd!$H181=0,"",INDEX('App-txt'!$A$1:$G$2000,segéd!$H181,4))</f>
        <v/>
      </c>
      <c r="I185" s="30" t="str">
        <f t="shared" ca="1" si="18"/>
        <v/>
      </c>
      <c r="J185" s="34" t="str">
        <f ca="1">IF(segéd!$I181=0,"",LEFT(INDEX('App-txt'!$A$1:$G$2000,segéd!$I181,3), IF(segéd!$M181=0,50,segéd!$M181-1)))</f>
        <v/>
      </c>
      <c r="K185" s="35" t="str">
        <f ca="1">IF(segéd!$I181*segéd!$M181=0,"",MID(INDEX('App-txt'!$A$1:$G$2000,segéd!$I181,3),segéd!$M181+1,segéd!$N181-segéd!$M181-1))</f>
        <v/>
      </c>
      <c r="L185" s="32" t="str">
        <f ca="1">IF(segéd!$J181=0,"",INDEX('App-txt'!$A$1:$G$2000,segéd!$J181,2))</f>
        <v/>
      </c>
      <c r="M185" s="25" t="str">
        <f ca="1">IF(segéd!$J181=0,"",INDEX('App-txt'!$A$1:$G$2000,segéd!$J181,4))</f>
        <v/>
      </c>
      <c r="N185" s="29" t="str">
        <f t="shared" ca="1" si="16"/>
        <v/>
      </c>
      <c r="O185" s="25" t="str">
        <f ca="1">IF(segéd!$K181=0,"",INDEX('App-txt'!$A$1:$G$2000,segéd!$K181,4))</f>
        <v/>
      </c>
      <c r="P185" s="29" t="str">
        <f t="shared" ca="1" si="19"/>
        <v/>
      </c>
      <c r="Q185" s="68"/>
    </row>
    <row r="186" spans="1:17" ht="13.2" customHeight="1" x14ac:dyDescent="0.25">
      <c r="A186" s="24" t="str">
        <f ca="1">IF(segéd!$F182&lt;&gt;segéd!$B182,A185,INDEX('App-txt'!$A$1:$G$2000,segéd!$F182-5,2))</f>
        <v>B --&gt; A</v>
      </c>
      <c r="B186" s="24" t="str">
        <f ca="1">IF(segéd!$F182&lt;&gt;segéd!$B182,"",INDEX('App-txt'!$A$1:$G$2000,segéd!$F182-4,2))</f>
        <v/>
      </c>
      <c r="C186" s="31" t="str">
        <f ca="1">IF(segéd!$F182=0,"",INDEX('App-txt'!$A$1:$G$2000,segéd!$F182,2))</f>
        <v/>
      </c>
      <c r="D186" s="26" t="str">
        <f ca="1">IF(segéd!$F182&lt;&gt;segéd!$B182,"",INDEX('App-txt'!$A$1:$G$2000,segéd!$F182-7,2))</f>
        <v/>
      </c>
      <c r="E186" s="25" t="str">
        <f ca="1">IF(segéd!$F182=0,"",INDEX('App-txt'!$A$1:$G$2000,segéd!$F182,4))</f>
        <v/>
      </c>
      <c r="F186" s="27" t="str">
        <f ca="1">IF(segéd!$G182=0,"",INDEX('App-txt'!$A$1:$G$2000,segéd!$G182,4))</f>
        <v/>
      </c>
      <c r="G186" s="29" t="str">
        <f t="shared" ca="1" si="17"/>
        <v/>
      </c>
      <c r="H186" s="27" t="str">
        <f ca="1">IF(segéd!$H182=0,"",INDEX('App-txt'!$A$1:$G$2000,segéd!$H182,4))</f>
        <v/>
      </c>
      <c r="I186" s="30" t="str">
        <f t="shared" ca="1" si="18"/>
        <v/>
      </c>
      <c r="J186" s="34" t="str">
        <f ca="1">IF(segéd!$I182=0,"",LEFT(INDEX('App-txt'!$A$1:$G$2000,segéd!$I182,3), IF(segéd!$M182=0,50,segéd!$M182-1)))</f>
        <v/>
      </c>
      <c r="K186" s="35" t="str">
        <f ca="1">IF(segéd!$I182*segéd!$M182=0,"",MID(INDEX('App-txt'!$A$1:$G$2000,segéd!$I182,3),segéd!$M182+1,segéd!$N182-segéd!$M182-1))</f>
        <v/>
      </c>
      <c r="L186" s="32" t="str">
        <f ca="1">IF(segéd!$J182=0,"",INDEX('App-txt'!$A$1:$G$2000,segéd!$J182,2))</f>
        <v/>
      </c>
      <c r="M186" s="25" t="str">
        <f ca="1">IF(segéd!$J182=0,"",INDEX('App-txt'!$A$1:$G$2000,segéd!$J182,4))</f>
        <v/>
      </c>
      <c r="N186" s="29" t="str">
        <f t="shared" ca="1" si="16"/>
        <v/>
      </c>
      <c r="O186" s="25" t="str">
        <f ca="1">IF(segéd!$K182=0,"",INDEX('App-txt'!$A$1:$G$2000,segéd!$K182,4))</f>
        <v/>
      </c>
      <c r="P186" s="29" t="str">
        <f t="shared" ca="1" si="19"/>
        <v/>
      </c>
      <c r="Q186" s="68"/>
    </row>
    <row r="187" spans="1:17" ht="13.2" customHeight="1" x14ac:dyDescent="0.25">
      <c r="A187" s="24" t="str">
        <f ca="1">IF(segéd!$F183&lt;&gt;segéd!$B183,A186,INDEX('App-txt'!$A$1:$G$2000,segéd!$F183-5,2))</f>
        <v>B --&gt; A</v>
      </c>
      <c r="B187" s="24" t="str">
        <f ca="1">IF(segéd!$F183&lt;&gt;segéd!$B183,"",INDEX('App-txt'!$A$1:$G$2000,segéd!$F183-4,2))</f>
        <v/>
      </c>
      <c r="C187" s="31" t="str">
        <f ca="1">IF(segéd!$F183=0,"",INDEX('App-txt'!$A$1:$G$2000,segéd!$F183,2))</f>
        <v/>
      </c>
      <c r="D187" s="26" t="str">
        <f ca="1">IF(segéd!$F183&lt;&gt;segéd!$B183,"",INDEX('App-txt'!$A$1:$G$2000,segéd!$F183-7,2))</f>
        <v/>
      </c>
      <c r="E187" s="25" t="str">
        <f ca="1">IF(segéd!$F183=0,"",INDEX('App-txt'!$A$1:$G$2000,segéd!$F183,4))</f>
        <v/>
      </c>
      <c r="F187" s="27" t="str">
        <f ca="1">IF(segéd!$G183=0,"",INDEX('App-txt'!$A$1:$G$2000,segéd!$G183,4))</f>
        <v/>
      </c>
      <c r="G187" s="29" t="str">
        <f t="shared" ca="1" si="17"/>
        <v/>
      </c>
      <c r="H187" s="27" t="str">
        <f ca="1">IF(segéd!$H183=0,"",INDEX('App-txt'!$A$1:$G$2000,segéd!$H183,4))</f>
        <v/>
      </c>
      <c r="I187" s="30" t="str">
        <f t="shared" ca="1" si="18"/>
        <v/>
      </c>
      <c r="J187" s="34" t="str">
        <f ca="1">IF(segéd!$I183=0,"",LEFT(INDEX('App-txt'!$A$1:$G$2000,segéd!$I183,3), IF(segéd!$M183=0,50,segéd!$M183-1)))</f>
        <v/>
      </c>
      <c r="K187" s="35" t="str">
        <f ca="1">IF(segéd!$I183*segéd!$M183=0,"",MID(INDEX('App-txt'!$A$1:$G$2000,segéd!$I183,3),segéd!$M183+1,segéd!$N183-segéd!$M183-1))</f>
        <v/>
      </c>
      <c r="L187" s="32" t="str">
        <f ca="1">IF(segéd!$J183=0,"",INDEX('App-txt'!$A$1:$G$2000,segéd!$J183,2))</f>
        <v/>
      </c>
      <c r="M187" s="25" t="str">
        <f ca="1">IF(segéd!$J183=0,"",INDEX('App-txt'!$A$1:$G$2000,segéd!$J183,4))</f>
        <v/>
      </c>
      <c r="N187" s="29" t="str">
        <f t="shared" ca="1" si="16"/>
        <v/>
      </c>
      <c r="O187" s="25" t="str">
        <f ca="1">IF(segéd!$K183=0,"",INDEX('App-txt'!$A$1:$G$2000,segéd!$K183,4))</f>
        <v/>
      </c>
      <c r="P187" s="29" t="str">
        <f t="shared" ca="1" si="19"/>
        <v/>
      </c>
      <c r="Q187" s="68"/>
    </row>
    <row r="188" spans="1:17" ht="13.2" customHeight="1" x14ac:dyDescent="0.25">
      <c r="A188" s="24" t="str">
        <f ca="1">IF(segéd!$F184&lt;&gt;segéd!$B184,A187,INDEX('App-txt'!$A$1:$G$2000,segéd!$F184-5,2))</f>
        <v>B --&gt; A</v>
      </c>
      <c r="B188" s="24" t="str">
        <f ca="1">IF(segéd!$F184&lt;&gt;segéd!$B184,"",INDEX('App-txt'!$A$1:$G$2000,segéd!$F184-4,2))</f>
        <v/>
      </c>
      <c r="C188" s="31" t="str">
        <f ca="1">IF(segéd!$F184=0,"",INDEX('App-txt'!$A$1:$G$2000,segéd!$F184,2))</f>
        <v/>
      </c>
      <c r="D188" s="26" t="str">
        <f ca="1">IF(segéd!$F184&lt;&gt;segéd!$B184,"",INDEX('App-txt'!$A$1:$G$2000,segéd!$F184-7,2))</f>
        <v/>
      </c>
      <c r="E188" s="25" t="str">
        <f ca="1">IF(segéd!$F184=0,"",INDEX('App-txt'!$A$1:$G$2000,segéd!$F184,4))</f>
        <v/>
      </c>
      <c r="F188" s="27" t="str">
        <f ca="1">IF(segéd!$G184=0,"",INDEX('App-txt'!$A$1:$G$2000,segéd!$G184,4))</f>
        <v/>
      </c>
      <c r="G188" s="29" t="str">
        <f t="shared" ca="1" si="17"/>
        <v/>
      </c>
      <c r="H188" s="27" t="str">
        <f ca="1">IF(segéd!$H184=0,"",INDEX('App-txt'!$A$1:$G$2000,segéd!$H184,4))</f>
        <v/>
      </c>
      <c r="I188" s="30" t="str">
        <f t="shared" ca="1" si="18"/>
        <v/>
      </c>
      <c r="J188" s="34" t="str">
        <f ca="1">IF(segéd!$I184=0,"",LEFT(INDEX('App-txt'!$A$1:$G$2000,segéd!$I184,3), IF(segéd!$M184=0,50,segéd!$M184-1)))</f>
        <v/>
      </c>
      <c r="K188" s="35" t="str">
        <f ca="1">IF(segéd!$I184*segéd!$M184=0,"",MID(INDEX('App-txt'!$A$1:$G$2000,segéd!$I184,3),segéd!$M184+1,segéd!$N184-segéd!$M184-1))</f>
        <v/>
      </c>
      <c r="L188" s="32" t="str">
        <f ca="1">IF(segéd!$J184=0,"",INDEX('App-txt'!$A$1:$G$2000,segéd!$J184,2))</f>
        <v/>
      </c>
      <c r="M188" s="25" t="str">
        <f ca="1">IF(segéd!$J184=0,"",INDEX('App-txt'!$A$1:$G$2000,segéd!$J184,4))</f>
        <v/>
      </c>
      <c r="N188" s="29" t="str">
        <f t="shared" ca="1" si="16"/>
        <v/>
      </c>
      <c r="O188" s="25" t="str">
        <f ca="1">IF(segéd!$K184=0,"",INDEX('App-txt'!$A$1:$G$2000,segéd!$K184,4))</f>
        <v/>
      </c>
      <c r="P188" s="29" t="str">
        <f t="shared" ca="1" si="19"/>
        <v/>
      </c>
      <c r="Q188" s="68"/>
    </row>
    <row r="189" spans="1:17" ht="13.2" customHeight="1" x14ac:dyDescent="0.25">
      <c r="A189" s="24" t="str">
        <f ca="1">IF(segéd!$F185&lt;&gt;segéd!$B185,A188,INDEX('App-txt'!$A$1:$G$2000,segéd!$F185-5,2))</f>
        <v>B --&gt; A</v>
      </c>
      <c r="B189" s="24" t="str">
        <f ca="1">IF(segéd!$F185&lt;&gt;segéd!$B185,"",INDEX('App-txt'!$A$1:$G$2000,segéd!$F185-4,2))</f>
        <v/>
      </c>
      <c r="C189" s="31" t="str">
        <f ca="1">IF(segéd!$F185=0,"",INDEX('App-txt'!$A$1:$G$2000,segéd!$F185,2))</f>
        <v/>
      </c>
      <c r="D189" s="26" t="str">
        <f ca="1">IF(segéd!$F185&lt;&gt;segéd!$B185,"",INDEX('App-txt'!$A$1:$G$2000,segéd!$F185-7,2))</f>
        <v/>
      </c>
      <c r="E189" s="25" t="str">
        <f ca="1">IF(segéd!$F185=0,"",INDEX('App-txt'!$A$1:$G$2000,segéd!$F185,4))</f>
        <v/>
      </c>
      <c r="F189" s="27" t="str">
        <f ca="1">IF(segéd!$G185=0,"",INDEX('App-txt'!$A$1:$G$2000,segéd!$G185,4))</f>
        <v/>
      </c>
      <c r="G189" s="29" t="str">
        <f t="shared" ca="1" si="17"/>
        <v/>
      </c>
      <c r="H189" s="27" t="str">
        <f ca="1">IF(segéd!$H185=0,"",INDEX('App-txt'!$A$1:$G$2000,segéd!$H185,4))</f>
        <v/>
      </c>
      <c r="I189" s="30" t="str">
        <f t="shared" ca="1" si="18"/>
        <v/>
      </c>
      <c r="J189" s="34" t="str">
        <f ca="1">IF(segéd!$I185=0,"",LEFT(INDEX('App-txt'!$A$1:$G$2000,segéd!$I185,3), IF(segéd!$M185=0,50,segéd!$M185-1)))</f>
        <v/>
      </c>
      <c r="K189" s="35" t="str">
        <f ca="1">IF(segéd!$I185*segéd!$M185=0,"",MID(INDEX('App-txt'!$A$1:$G$2000,segéd!$I185,3),segéd!$M185+1,segéd!$N185-segéd!$M185-1))</f>
        <v/>
      </c>
      <c r="L189" s="32" t="str">
        <f ca="1">IF(segéd!$J185=0,"",INDEX('App-txt'!$A$1:$G$2000,segéd!$J185,2))</f>
        <v/>
      </c>
      <c r="M189" s="25" t="str">
        <f ca="1">IF(segéd!$J185=0,"",INDEX('App-txt'!$A$1:$G$2000,segéd!$J185,4))</f>
        <v/>
      </c>
      <c r="N189" s="29" t="str">
        <f t="shared" ca="1" si="16"/>
        <v/>
      </c>
      <c r="O189" s="25" t="str">
        <f ca="1">IF(segéd!$K185=0,"",INDEX('App-txt'!$A$1:$G$2000,segéd!$K185,4))</f>
        <v/>
      </c>
      <c r="P189" s="29" t="str">
        <f t="shared" ca="1" si="19"/>
        <v/>
      </c>
      <c r="Q189" s="68"/>
    </row>
    <row r="190" spans="1:17" ht="13.2" customHeight="1" x14ac:dyDescent="0.25">
      <c r="A190" s="24" t="str">
        <f ca="1">IF(segéd!$F186&lt;&gt;segéd!$B186,A189,INDEX('App-txt'!$A$1:$G$2000,segéd!$F186-5,2))</f>
        <v>B --&gt; A</v>
      </c>
      <c r="B190" s="24" t="str">
        <f ca="1">IF(segéd!$F186&lt;&gt;segéd!$B186,"",INDEX('App-txt'!$A$1:$G$2000,segéd!$F186-4,2))</f>
        <v/>
      </c>
      <c r="C190" s="31" t="str">
        <f ca="1">IF(segéd!$F186=0,"",INDEX('App-txt'!$A$1:$G$2000,segéd!$F186,2))</f>
        <v/>
      </c>
      <c r="D190" s="26" t="str">
        <f ca="1">IF(segéd!$F186&lt;&gt;segéd!$B186,"",INDEX('App-txt'!$A$1:$G$2000,segéd!$F186-7,2))</f>
        <v/>
      </c>
      <c r="E190" s="25" t="str">
        <f ca="1">IF(segéd!$F186=0,"",INDEX('App-txt'!$A$1:$G$2000,segéd!$F186,4))</f>
        <v/>
      </c>
      <c r="F190" s="27" t="str">
        <f ca="1">IF(segéd!$G186=0,"",INDEX('App-txt'!$A$1:$G$2000,segéd!$G186,4))</f>
        <v/>
      </c>
      <c r="G190" s="29" t="str">
        <f t="shared" ca="1" si="17"/>
        <v/>
      </c>
      <c r="H190" s="27" t="str">
        <f ca="1">IF(segéd!$H186=0,"",INDEX('App-txt'!$A$1:$G$2000,segéd!$H186,4))</f>
        <v/>
      </c>
      <c r="I190" s="30" t="str">
        <f t="shared" ca="1" si="18"/>
        <v/>
      </c>
      <c r="J190" s="34" t="str">
        <f ca="1">IF(segéd!$I186=0,"",LEFT(INDEX('App-txt'!$A$1:$G$2000,segéd!$I186,3), IF(segéd!$M186=0,50,segéd!$M186-1)))</f>
        <v/>
      </c>
      <c r="K190" s="35" t="str">
        <f ca="1">IF(segéd!$I186*segéd!$M186=0,"",MID(INDEX('App-txt'!$A$1:$G$2000,segéd!$I186,3),segéd!$M186+1,segéd!$N186-segéd!$M186-1))</f>
        <v/>
      </c>
      <c r="L190" s="32" t="str">
        <f ca="1">IF(segéd!$J186=0,"",INDEX('App-txt'!$A$1:$G$2000,segéd!$J186,2))</f>
        <v/>
      </c>
      <c r="M190" s="25" t="str">
        <f ca="1">IF(segéd!$J186=0,"",INDEX('App-txt'!$A$1:$G$2000,segéd!$J186,4))</f>
        <v/>
      </c>
      <c r="N190" s="29" t="str">
        <f t="shared" ca="1" si="16"/>
        <v/>
      </c>
      <c r="O190" s="25" t="str">
        <f ca="1">IF(segéd!$K186=0,"",INDEX('App-txt'!$A$1:$G$2000,segéd!$K186,4))</f>
        <v/>
      </c>
      <c r="P190" s="29" t="str">
        <f t="shared" ca="1" si="19"/>
        <v/>
      </c>
      <c r="Q190" s="68"/>
    </row>
    <row r="191" spans="1:17" ht="13.2" customHeight="1" x14ac:dyDescent="0.25">
      <c r="A191" s="24" t="str">
        <f ca="1">IF(segéd!$F187&lt;&gt;segéd!$B187,A190,INDEX('App-txt'!$A$1:$G$2000,segéd!$F187-5,2))</f>
        <v>B --&gt; A</v>
      </c>
      <c r="B191" s="24" t="str">
        <f ca="1">IF(segéd!$F187&lt;&gt;segéd!$B187,"",INDEX('App-txt'!$A$1:$G$2000,segéd!$F187-4,2))</f>
        <v/>
      </c>
      <c r="C191" s="31" t="str">
        <f ca="1">IF(segéd!$F187=0,"",INDEX('App-txt'!$A$1:$G$2000,segéd!$F187,2))</f>
        <v/>
      </c>
      <c r="D191" s="26" t="str">
        <f ca="1">IF(segéd!$F187&lt;&gt;segéd!$B187,"",INDEX('App-txt'!$A$1:$G$2000,segéd!$F187-7,2))</f>
        <v/>
      </c>
      <c r="E191" s="25" t="str">
        <f ca="1">IF(segéd!$F187=0,"",INDEX('App-txt'!$A$1:$G$2000,segéd!$F187,4))</f>
        <v/>
      </c>
      <c r="F191" s="27" t="str">
        <f ca="1">IF(segéd!$G187=0,"",INDEX('App-txt'!$A$1:$G$2000,segéd!$G187,4))</f>
        <v/>
      </c>
      <c r="G191" s="29" t="str">
        <f t="shared" ca="1" si="17"/>
        <v/>
      </c>
      <c r="H191" s="27" t="str">
        <f ca="1">IF(segéd!$H187=0,"",INDEX('App-txt'!$A$1:$G$2000,segéd!$H187,4))</f>
        <v/>
      </c>
      <c r="I191" s="30" t="str">
        <f t="shared" ca="1" si="18"/>
        <v/>
      </c>
      <c r="J191" s="34" t="str">
        <f ca="1">IF(segéd!$I187=0,"",LEFT(INDEX('App-txt'!$A$1:$G$2000,segéd!$I187,3), IF(segéd!$M187=0,50,segéd!$M187-1)))</f>
        <v/>
      </c>
      <c r="K191" s="35" t="str">
        <f ca="1">IF(segéd!$I187*segéd!$M187=0,"",MID(INDEX('App-txt'!$A$1:$G$2000,segéd!$I187,3),segéd!$M187+1,segéd!$N187-segéd!$M187-1))</f>
        <v/>
      </c>
      <c r="L191" s="32" t="str">
        <f ca="1">IF(segéd!$J187=0,"",INDEX('App-txt'!$A$1:$G$2000,segéd!$J187,2))</f>
        <v/>
      </c>
      <c r="M191" s="25" t="str">
        <f ca="1">IF(segéd!$J187=0,"",INDEX('App-txt'!$A$1:$G$2000,segéd!$J187,4))</f>
        <v/>
      </c>
      <c r="N191" s="29" t="str">
        <f t="shared" ca="1" si="16"/>
        <v/>
      </c>
      <c r="O191" s="25" t="str">
        <f ca="1">IF(segéd!$K187=0,"",INDEX('App-txt'!$A$1:$G$2000,segéd!$K187,4))</f>
        <v/>
      </c>
      <c r="P191" s="29" t="str">
        <f t="shared" ca="1" si="19"/>
        <v/>
      </c>
      <c r="Q191" s="68"/>
    </row>
    <row r="192" spans="1:17" ht="13.2" customHeight="1" x14ac:dyDescent="0.25">
      <c r="A192" s="24" t="str">
        <f ca="1">IF(segéd!$F188&lt;&gt;segéd!$B188,A191,INDEX('App-txt'!$A$1:$G$2000,segéd!$F188-5,2))</f>
        <v>B --&gt; A</v>
      </c>
      <c r="B192" s="24" t="str">
        <f ca="1">IF(segéd!$F188&lt;&gt;segéd!$B188,"",INDEX('App-txt'!$A$1:$G$2000,segéd!$F188-4,2))</f>
        <v/>
      </c>
      <c r="C192" s="31" t="str">
        <f ca="1">IF(segéd!$F188=0,"",INDEX('App-txt'!$A$1:$G$2000,segéd!$F188,2))</f>
        <v/>
      </c>
      <c r="D192" s="26" t="str">
        <f ca="1">IF(segéd!$F188&lt;&gt;segéd!$B188,"",INDEX('App-txt'!$A$1:$G$2000,segéd!$F188-7,2))</f>
        <v/>
      </c>
      <c r="E192" s="25" t="str">
        <f ca="1">IF(segéd!$F188=0,"",INDEX('App-txt'!$A$1:$G$2000,segéd!$F188,4))</f>
        <v/>
      </c>
      <c r="F192" s="27" t="str">
        <f ca="1">IF(segéd!$G188=0,"",INDEX('App-txt'!$A$1:$G$2000,segéd!$G188,4))</f>
        <v/>
      </c>
      <c r="G192" s="29" t="str">
        <f t="shared" ca="1" si="17"/>
        <v/>
      </c>
      <c r="H192" s="27" t="str">
        <f ca="1">IF(segéd!$H188=0,"",INDEX('App-txt'!$A$1:$G$2000,segéd!$H188,4))</f>
        <v/>
      </c>
      <c r="I192" s="30" t="str">
        <f t="shared" ca="1" si="18"/>
        <v/>
      </c>
      <c r="J192" s="34" t="str">
        <f ca="1">IF(segéd!$I188=0,"",LEFT(INDEX('App-txt'!$A$1:$G$2000,segéd!$I188,3), IF(segéd!$M188=0,50,segéd!$M188-1)))</f>
        <v/>
      </c>
      <c r="K192" s="35" t="str">
        <f ca="1">IF(segéd!$I188*segéd!$M188=0,"",MID(INDEX('App-txt'!$A$1:$G$2000,segéd!$I188,3),segéd!$M188+1,segéd!$N188-segéd!$M188-1))</f>
        <v/>
      </c>
      <c r="L192" s="32" t="str">
        <f ca="1">IF(segéd!$J188=0,"",INDEX('App-txt'!$A$1:$G$2000,segéd!$J188,2))</f>
        <v/>
      </c>
      <c r="M192" s="25" t="str">
        <f ca="1">IF(segéd!$J188=0,"",INDEX('App-txt'!$A$1:$G$2000,segéd!$J188,4))</f>
        <v/>
      </c>
      <c r="N192" s="29" t="str">
        <f t="shared" ca="1" si="16"/>
        <v/>
      </c>
      <c r="O192" s="25" t="str">
        <f ca="1">IF(segéd!$K188=0,"",INDEX('App-txt'!$A$1:$G$2000,segéd!$K188,4))</f>
        <v/>
      </c>
      <c r="P192" s="29" t="str">
        <f t="shared" ca="1" si="19"/>
        <v/>
      </c>
      <c r="Q192" s="68"/>
    </row>
    <row r="193" spans="1:17" ht="13.2" customHeight="1" x14ac:dyDescent="0.25">
      <c r="A193" s="24" t="str">
        <f ca="1">IF(segéd!$F189&lt;&gt;segéd!$B189,A192,INDEX('App-txt'!$A$1:$G$2000,segéd!$F189-5,2))</f>
        <v>B --&gt; A</v>
      </c>
      <c r="B193" s="24" t="str">
        <f ca="1">IF(segéd!$F189&lt;&gt;segéd!$B189,"",INDEX('App-txt'!$A$1:$G$2000,segéd!$F189-4,2))</f>
        <v/>
      </c>
      <c r="C193" s="31" t="str">
        <f ca="1">IF(segéd!$F189=0,"",INDEX('App-txt'!$A$1:$G$2000,segéd!$F189,2))</f>
        <v/>
      </c>
      <c r="D193" s="26" t="str">
        <f ca="1">IF(segéd!$F189&lt;&gt;segéd!$B189,"",INDEX('App-txt'!$A$1:$G$2000,segéd!$F189-7,2))</f>
        <v/>
      </c>
      <c r="E193" s="25" t="str">
        <f ca="1">IF(segéd!$F189=0,"",INDEX('App-txt'!$A$1:$G$2000,segéd!$F189,4))</f>
        <v/>
      </c>
      <c r="F193" s="27" t="str">
        <f ca="1">IF(segéd!$G189=0,"",INDEX('App-txt'!$A$1:$G$2000,segéd!$G189,4))</f>
        <v/>
      </c>
      <c r="G193" s="29" t="str">
        <f t="shared" ca="1" si="17"/>
        <v/>
      </c>
      <c r="H193" s="27" t="str">
        <f ca="1">IF(segéd!$H189=0,"",INDEX('App-txt'!$A$1:$G$2000,segéd!$H189,4))</f>
        <v/>
      </c>
      <c r="I193" s="30" t="str">
        <f t="shared" ca="1" si="18"/>
        <v/>
      </c>
      <c r="J193" s="34" t="str">
        <f ca="1">IF(segéd!$I189=0,"",LEFT(INDEX('App-txt'!$A$1:$G$2000,segéd!$I189,3), IF(segéd!$M189=0,50,segéd!$M189-1)))</f>
        <v/>
      </c>
      <c r="K193" s="35" t="str">
        <f ca="1">IF(segéd!$I189*segéd!$M189=0,"",MID(INDEX('App-txt'!$A$1:$G$2000,segéd!$I189,3),segéd!$M189+1,segéd!$N189-segéd!$M189-1))</f>
        <v/>
      </c>
      <c r="L193" s="32" t="str">
        <f ca="1">IF(segéd!$J189=0,"",INDEX('App-txt'!$A$1:$G$2000,segéd!$J189,2))</f>
        <v/>
      </c>
      <c r="M193" s="25" t="str">
        <f ca="1">IF(segéd!$J189=0,"",INDEX('App-txt'!$A$1:$G$2000,segéd!$J189,4))</f>
        <v/>
      </c>
      <c r="N193" s="29" t="str">
        <f t="shared" ca="1" si="16"/>
        <v/>
      </c>
      <c r="O193" s="25" t="str">
        <f ca="1">IF(segéd!$K189=0,"",INDEX('App-txt'!$A$1:$G$2000,segéd!$K189,4))</f>
        <v/>
      </c>
      <c r="P193" s="29" t="str">
        <f t="shared" ca="1" si="19"/>
        <v/>
      </c>
      <c r="Q193" s="68"/>
    </row>
    <row r="194" spans="1:17" ht="13.2" customHeight="1" x14ac:dyDescent="0.25">
      <c r="A194" s="24" t="str">
        <f ca="1">IF(segéd!$F190&lt;&gt;segéd!$B190,A193,INDEX('App-txt'!$A$1:$G$2000,segéd!$F190-5,2))</f>
        <v>B --&gt; A</v>
      </c>
      <c r="B194" s="24" t="str">
        <f ca="1">IF(segéd!$F190&lt;&gt;segéd!$B190,"",INDEX('App-txt'!$A$1:$G$2000,segéd!$F190-4,2))</f>
        <v/>
      </c>
      <c r="C194" s="31" t="str">
        <f ca="1">IF(segéd!$F190=0,"",INDEX('App-txt'!$A$1:$G$2000,segéd!$F190,2))</f>
        <v/>
      </c>
      <c r="D194" s="26" t="str">
        <f ca="1">IF(segéd!$F190&lt;&gt;segéd!$B190,"",INDEX('App-txt'!$A$1:$G$2000,segéd!$F190-7,2))</f>
        <v/>
      </c>
      <c r="E194" s="25" t="str">
        <f ca="1">IF(segéd!$F190=0,"",INDEX('App-txt'!$A$1:$G$2000,segéd!$F190,4))</f>
        <v/>
      </c>
      <c r="F194" s="27" t="str">
        <f ca="1">IF(segéd!$G190=0,"",INDEX('App-txt'!$A$1:$G$2000,segéd!$G190,4))</f>
        <v/>
      </c>
      <c r="G194" s="29" t="str">
        <f t="shared" ca="1" si="17"/>
        <v/>
      </c>
      <c r="H194" s="27" t="str">
        <f ca="1">IF(segéd!$H190=0,"",INDEX('App-txt'!$A$1:$G$2000,segéd!$H190,4))</f>
        <v/>
      </c>
      <c r="I194" s="30" t="str">
        <f t="shared" ca="1" si="18"/>
        <v/>
      </c>
      <c r="J194" s="34" t="str">
        <f ca="1">IF(segéd!$I190=0,"",LEFT(INDEX('App-txt'!$A$1:$G$2000,segéd!$I190,3), IF(segéd!$M190=0,50,segéd!$M190-1)))</f>
        <v/>
      </c>
      <c r="K194" s="35" t="str">
        <f ca="1">IF(segéd!$I190*segéd!$M190=0,"",MID(INDEX('App-txt'!$A$1:$G$2000,segéd!$I190,3),segéd!$M190+1,segéd!$N190-segéd!$M190-1))</f>
        <v/>
      </c>
      <c r="L194" s="32" t="str">
        <f ca="1">IF(segéd!$J190=0,"",INDEX('App-txt'!$A$1:$G$2000,segéd!$J190,2))</f>
        <v/>
      </c>
      <c r="M194" s="25" t="str">
        <f ca="1">IF(segéd!$J190=0,"",INDEX('App-txt'!$A$1:$G$2000,segéd!$J190,4))</f>
        <v/>
      </c>
      <c r="N194" s="29" t="str">
        <f t="shared" ca="1" si="16"/>
        <v/>
      </c>
      <c r="O194" s="25" t="str">
        <f ca="1">IF(segéd!$K190=0,"",INDEX('App-txt'!$A$1:$G$2000,segéd!$K190,4))</f>
        <v/>
      </c>
      <c r="P194" s="29" t="str">
        <f t="shared" ca="1" si="19"/>
        <v/>
      </c>
      <c r="Q194" s="68"/>
    </row>
    <row r="195" spans="1:17" ht="13.2" customHeight="1" x14ac:dyDescent="0.25">
      <c r="A195" s="24" t="str">
        <f ca="1">IF(segéd!$F191&lt;&gt;segéd!$B191,A194,INDEX('App-txt'!$A$1:$G$2000,segéd!$F191-5,2))</f>
        <v>B --&gt; A</v>
      </c>
      <c r="B195" s="24" t="str">
        <f ca="1">IF(segéd!$F191&lt;&gt;segéd!$B191,"",INDEX('App-txt'!$A$1:$G$2000,segéd!$F191-4,2))</f>
        <v/>
      </c>
      <c r="C195" s="31" t="str">
        <f ca="1">IF(segéd!$F191=0,"",INDEX('App-txt'!$A$1:$G$2000,segéd!$F191,2))</f>
        <v/>
      </c>
      <c r="D195" s="26" t="str">
        <f ca="1">IF(segéd!$F191&lt;&gt;segéd!$B191,"",INDEX('App-txt'!$A$1:$G$2000,segéd!$F191-7,2))</f>
        <v/>
      </c>
      <c r="E195" s="25" t="str">
        <f ca="1">IF(segéd!$F191=0,"",INDEX('App-txt'!$A$1:$G$2000,segéd!$F191,4))</f>
        <v/>
      </c>
      <c r="F195" s="27" t="str">
        <f ca="1">IF(segéd!$G191=0,"",INDEX('App-txt'!$A$1:$G$2000,segéd!$G191,4))</f>
        <v/>
      </c>
      <c r="G195" s="29" t="str">
        <f t="shared" ca="1" si="17"/>
        <v/>
      </c>
      <c r="H195" s="27" t="str">
        <f ca="1">IF(segéd!$H191=0,"",INDEX('App-txt'!$A$1:$G$2000,segéd!$H191,4))</f>
        <v/>
      </c>
      <c r="I195" s="30" t="str">
        <f t="shared" ca="1" si="18"/>
        <v/>
      </c>
      <c r="J195" s="34" t="str">
        <f ca="1">IF(segéd!$I191=0,"",LEFT(INDEX('App-txt'!$A$1:$G$2000,segéd!$I191,3), IF(segéd!$M191=0,50,segéd!$M191-1)))</f>
        <v/>
      </c>
      <c r="K195" s="35" t="str">
        <f ca="1">IF(segéd!$I191*segéd!$M191=0,"",MID(INDEX('App-txt'!$A$1:$G$2000,segéd!$I191,3),segéd!$M191+1,segéd!$N191-segéd!$M191-1))</f>
        <v/>
      </c>
      <c r="L195" s="32" t="str">
        <f ca="1">IF(segéd!$J191=0,"",INDEX('App-txt'!$A$1:$G$2000,segéd!$J191,2))</f>
        <v/>
      </c>
      <c r="M195" s="25" t="str">
        <f ca="1">IF(segéd!$J191=0,"",INDEX('App-txt'!$A$1:$G$2000,segéd!$J191,4))</f>
        <v/>
      </c>
      <c r="N195" s="29" t="str">
        <f t="shared" ca="1" si="16"/>
        <v/>
      </c>
      <c r="O195" s="25" t="str">
        <f ca="1">IF(segéd!$K191=0,"",INDEX('App-txt'!$A$1:$G$2000,segéd!$K191,4))</f>
        <v/>
      </c>
      <c r="P195" s="29" t="str">
        <f t="shared" ca="1" si="19"/>
        <v/>
      </c>
      <c r="Q195" s="68"/>
    </row>
    <row r="196" spans="1:17" ht="13.2" customHeight="1" x14ac:dyDescent="0.25">
      <c r="A196" s="24" t="str">
        <f ca="1">IF(segéd!$F192&lt;&gt;segéd!$B192,A195,INDEX('App-txt'!$A$1:$G$2000,segéd!$F192-5,2))</f>
        <v>B --&gt; A</v>
      </c>
      <c r="B196" s="24" t="str">
        <f ca="1">IF(segéd!$F192&lt;&gt;segéd!$B192,"",INDEX('App-txt'!$A$1:$G$2000,segéd!$F192-4,2))</f>
        <v/>
      </c>
      <c r="C196" s="31" t="str">
        <f ca="1">IF(segéd!$F192=0,"",INDEX('App-txt'!$A$1:$G$2000,segéd!$F192,2))</f>
        <v/>
      </c>
      <c r="D196" s="26" t="str">
        <f ca="1">IF(segéd!$F192&lt;&gt;segéd!$B192,"",INDEX('App-txt'!$A$1:$G$2000,segéd!$F192-7,2))</f>
        <v/>
      </c>
      <c r="E196" s="25" t="str">
        <f ca="1">IF(segéd!$F192=0,"",INDEX('App-txt'!$A$1:$G$2000,segéd!$F192,4))</f>
        <v/>
      </c>
      <c r="F196" s="27" t="str">
        <f ca="1">IF(segéd!$G192=0,"",INDEX('App-txt'!$A$1:$G$2000,segéd!$G192,4))</f>
        <v/>
      </c>
      <c r="G196" s="29" t="str">
        <f t="shared" ca="1" si="17"/>
        <v/>
      </c>
      <c r="H196" s="27" t="str">
        <f ca="1">IF(segéd!$H192=0,"",INDEX('App-txt'!$A$1:$G$2000,segéd!$H192,4))</f>
        <v/>
      </c>
      <c r="I196" s="30" t="str">
        <f t="shared" ca="1" si="18"/>
        <v/>
      </c>
      <c r="J196" s="34" t="str">
        <f ca="1">IF(segéd!$I192=0,"",LEFT(INDEX('App-txt'!$A$1:$G$2000,segéd!$I192,3), IF(segéd!$M192=0,50,segéd!$M192-1)))</f>
        <v/>
      </c>
      <c r="K196" s="35" t="str">
        <f ca="1">IF(segéd!$I192*segéd!$M192=0,"",MID(INDEX('App-txt'!$A$1:$G$2000,segéd!$I192,3),segéd!$M192+1,segéd!$N192-segéd!$M192-1))</f>
        <v/>
      </c>
      <c r="L196" s="32" t="str">
        <f ca="1">IF(segéd!$J192=0,"",INDEX('App-txt'!$A$1:$G$2000,segéd!$J192,2))</f>
        <v/>
      </c>
      <c r="M196" s="25" t="str">
        <f ca="1">IF(segéd!$J192=0,"",INDEX('App-txt'!$A$1:$G$2000,segéd!$J192,4))</f>
        <v/>
      </c>
      <c r="N196" s="29" t="str">
        <f t="shared" ca="1" si="16"/>
        <v/>
      </c>
      <c r="O196" s="25" t="str">
        <f ca="1">IF(segéd!$K192=0,"",INDEX('App-txt'!$A$1:$G$2000,segéd!$K192,4))</f>
        <v/>
      </c>
      <c r="P196" s="29" t="str">
        <f t="shared" ca="1" si="19"/>
        <v/>
      </c>
      <c r="Q196" s="68"/>
    </row>
    <row r="197" spans="1:17" ht="13.2" customHeight="1" x14ac:dyDescent="0.25">
      <c r="A197" s="24" t="str">
        <f ca="1">IF(segéd!$F193&lt;&gt;segéd!$B193,A196,INDEX('App-txt'!$A$1:$G$2000,segéd!$F193-5,2))</f>
        <v>B --&gt; A</v>
      </c>
      <c r="B197" s="24" t="str">
        <f ca="1">IF(segéd!$F193&lt;&gt;segéd!$B193,"",INDEX('App-txt'!$A$1:$G$2000,segéd!$F193-4,2))</f>
        <v/>
      </c>
      <c r="C197" s="31" t="str">
        <f ca="1">IF(segéd!$F193=0,"",INDEX('App-txt'!$A$1:$G$2000,segéd!$F193,2))</f>
        <v/>
      </c>
      <c r="D197" s="26" t="str">
        <f ca="1">IF(segéd!$F193&lt;&gt;segéd!$B193,"",INDEX('App-txt'!$A$1:$G$2000,segéd!$F193-7,2))</f>
        <v/>
      </c>
      <c r="E197" s="25" t="str">
        <f ca="1">IF(segéd!$F193=0,"",INDEX('App-txt'!$A$1:$G$2000,segéd!$F193,4))</f>
        <v/>
      </c>
      <c r="F197" s="27" t="str">
        <f ca="1">IF(segéd!$G193=0,"",INDEX('App-txt'!$A$1:$G$2000,segéd!$G193,4))</f>
        <v/>
      </c>
      <c r="G197" s="29" t="str">
        <f t="shared" ca="1" si="17"/>
        <v/>
      </c>
      <c r="H197" s="27" t="str">
        <f ca="1">IF(segéd!$H193=0,"",INDEX('App-txt'!$A$1:$G$2000,segéd!$H193,4))</f>
        <v/>
      </c>
      <c r="I197" s="30" t="str">
        <f t="shared" ca="1" si="18"/>
        <v/>
      </c>
      <c r="J197" s="34" t="str">
        <f ca="1">IF(segéd!$I193=0,"",LEFT(INDEX('App-txt'!$A$1:$G$2000,segéd!$I193,3), IF(segéd!$M193=0,50,segéd!$M193-1)))</f>
        <v/>
      </c>
      <c r="K197" s="35" t="str">
        <f ca="1">IF(segéd!$I193*segéd!$M193=0,"",MID(INDEX('App-txt'!$A$1:$G$2000,segéd!$I193,3),segéd!$M193+1,segéd!$N193-segéd!$M193-1))</f>
        <v/>
      </c>
      <c r="L197" s="32" t="str">
        <f ca="1">IF(segéd!$J193=0,"",INDEX('App-txt'!$A$1:$G$2000,segéd!$J193,2))</f>
        <v/>
      </c>
      <c r="M197" s="25" t="str">
        <f ca="1">IF(segéd!$J193=0,"",INDEX('App-txt'!$A$1:$G$2000,segéd!$J193,4))</f>
        <v/>
      </c>
      <c r="N197" s="29" t="str">
        <f t="shared" ca="1" si="16"/>
        <v/>
      </c>
      <c r="O197" s="25" t="str">
        <f ca="1">IF(segéd!$K193=0,"",INDEX('App-txt'!$A$1:$G$2000,segéd!$K193,4))</f>
        <v/>
      </c>
      <c r="P197" s="29" t="str">
        <f t="shared" ca="1" si="19"/>
        <v/>
      </c>
      <c r="Q197" s="68"/>
    </row>
    <row r="198" spans="1:17" ht="13.2" customHeight="1" x14ac:dyDescent="0.25">
      <c r="A198" s="24" t="str">
        <f ca="1">IF(segéd!$F194&lt;&gt;segéd!$B194,A197,INDEX('App-txt'!$A$1:$G$2000,segéd!$F194-5,2))</f>
        <v>B --&gt; A</v>
      </c>
      <c r="B198" s="24" t="str">
        <f ca="1">IF(segéd!$F194&lt;&gt;segéd!$B194,"",INDEX('App-txt'!$A$1:$G$2000,segéd!$F194-4,2))</f>
        <v/>
      </c>
      <c r="C198" s="31" t="str">
        <f ca="1">IF(segéd!$F194=0,"",INDEX('App-txt'!$A$1:$G$2000,segéd!$F194,2))</f>
        <v/>
      </c>
      <c r="D198" s="26" t="str">
        <f ca="1">IF(segéd!$F194&lt;&gt;segéd!$B194,"",INDEX('App-txt'!$A$1:$G$2000,segéd!$F194-7,2))</f>
        <v/>
      </c>
      <c r="E198" s="25" t="str">
        <f ca="1">IF(segéd!$F194=0,"",INDEX('App-txt'!$A$1:$G$2000,segéd!$F194,4))</f>
        <v/>
      </c>
      <c r="F198" s="27" t="str">
        <f ca="1">IF(segéd!$G194=0,"",INDEX('App-txt'!$A$1:$G$2000,segéd!$G194,4))</f>
        <v/>
      </c>
      <c r="G198" s="29" t="str">
        <f t="shared" ca="1" si="17"/>
        <v/>
      </c>
      <c r="H198" s="27" t="str">
        <f ca="1">IF(segéd!$H194=0,"",INDEX('App-txt'!$A$1:$G$2000,segéd!$H194,4))</f>
        <v/>
      </c>
      <c r="I198" s="30" t="str">
        <f t="shared" ca="1" si="18"/>
        <v/>
      </c>
      <c r="J198" s="34" t="str">
        <f ca="1">IF(segéd!$I194=0,"",LEFT(INDEX('App-txt'!$A$1:$G$2000,segéd!$I194,3), IF(segéd!$M194=0,50,segéd!$M194-1)))</f>
        <v/>
      </c>
      <c r="K198" s="35" t="str">
        <f ca="1">IF(segéd!$I194*segéd!$M194=0,"",MID(INDEX('App-txt'!$A$1:$G$2000,segéd!$I194,3),segéd!$M194+1,segéd!$N194-segéd!$M194-1))</f>
        <v/>
      </c>
      <c r="L198" s="32" t="str">
        <f ca="1">IF(segéd!$J194=0,"",INDEX('App-txt'!$A$1:$G$2000,segéd!$J194,2))</f>
        <v/>
      </c>
      <c r="M198" s="25" t="str">
        <f ca="1">IF(segéd!$J194=0,"",INDEX('App-txt'!$A$1:$G$2000,segéd!$J194,4))</f>
        <v/>
      </c>
      <c r="N198" s="29" t="str">
        <f t="shared" ca="1" si="16"/>
        <v/>
      </c>
      <c r="O198" s="25" t="str">
        <f ca="1">IF(segéd!$K194=0,"",INDEX('App-txt'!$A$1:$G$2000,segéd!$K194,4))</f>
        <v/>
      </c>
      <c r="P198" s="29" t="str">
        <f t="shared" ca="1" si="19"/>
        <v/>
      </c>
      <c r="Q198" s="68"/>
    </row>
    <row r="199" spans="1:17" ht="13.2" customHeight="1" x14ac:dyDescent="0.25">
      <c r="A199" s="24" t="str">
        <f ca="1">IF(segéd!$F195&lt;&gt;segéd!$B195,A198,INDEX('App-txt'!$A$1:$G$2000,segéd!$F195-5,2))</f>
        <v>B --&gt; A</v>
      </c>
      <c r="B199" s="24" t="str">
        <f ca="1">IF(segéd!$F195&lt;&gt;segéd!$B195,"",INDEX('App-txt'!$A$1:$G$2000,segéd!$F195-4,2))</f>
        <v/>
      </c>
      <c r="C199" s="31" t="str">
        <f ca="1">IF(segéd!$F195=0,"",INDEX('App-txt'!$A$1:$G$2000,segéd!$F195,2))</f>
        <v/>
      </c>
      <c r="D199" s="26" t="str">
        <f ca="1">IF(segéd!$F195&lt;&gt;segéd!$B195,"",INDEX('App-txt'!$A$1:$G$2000,segéd!$F195-7,2))</f>
        <v/>
      </c>
      <c r="E199" s="25" t="str">
        <f ca="1">IF(segéd!$F195=0,"",INDEX('App-txt'!$A$1:$G$2000,segéd!$F195,4))</f>
        <v/>
      </c>
      <c r="F199" s="27" t="str">
        <f ca="1">IF(segéd!$G195=0,"",INDEX('App-txt'!$A$1:$G$2000,segéd!$G195,4))</f>
        <v/>
      </c>
      <c r="G199" s="29" t="str">
        <f t="shared" ca="1" si="17"/>
        <v/>
      </c>
      <c r="H199" s="27" t="str">
        <f ca="1">IF(segéd!$H195=0,"",INDEX('App-txt'!$A$1:$G$2000,segéd!$H195,4))</f>
        <v/>
      </c>
      <c r="I199" s="30" t="str">
        <f t="shared" ca="1" si="18"/>
        <v/>
      </c>
      <c r="J199" s="34" t="str">
        <f ca="1">IF(segéd!$I195=0,"",LEFT(INDEX('App-txt'!$A$1:$G$2000,segéd!$I195,3), IF(segéd!$M195=0,50,segéd!$M195-1)))</f>
        <v/>
      </c>
      <c r="K199" s="35" t="str">
        <f ca="1">IF(segéd!$I195*segéd!$M195=0,"",MID(INDEX('App-txt'!$A$1:$G$2000,segéd!$I195,3),segéd!$M195+1,segéd!$N195-segéd!$M195-1))</f>
        <v/>
      </c>
      <c r="L199" s="32" t="str">
        <f ca="1">IF(segéd!$J195=0,"",INDEX('App-txt'!$A$1:$G$2000,segéd!$J195,2))</f>
        <v/>
      </c>
      <c r="M199" s="25" t="str">
        <f ca="1">IF(segéd!$J195=0,"",INDEX('App-txt'!$A$1:$G$2000,segéd!$J195,4))</f>
        <v/>
      </c>
      <c r="N199" s="29" t="str">
        <f t="shared" ca="1" si="16"/>
        <v/>
      </c>
      <c r="O199" s="25" t="str">
        <f ca="1">IF(segéd!$K195=0,"",INDEX('App-txt'!$A$1:$G$2000,segéd!$K195,4))</f>
        <v/>
      </c>
      <c r="P199" s="29" t="str">
        <f t="shared" ca="1" si="19"/>
        <v/>
      </c>
      <c r="Q199" s="68"/>
    </row>
    <row r="200" spans="1:17" ht="13.2" customHeight="1" x14ac:dyDescent="0.25">
      <c r="A200" s="24" t="str">
        <f ca="1">IF(segéd!$F196&lt;&gt;segéd!$B196,A199,INDEX('App-txt'!$A$1:$G$2000,segéd!$F196-5,2))</f>
        <v>B --&gt; A</v>
      </c>
      <c r="B200" s="24" t="str">
        <f ca="1">IF(segéd!$F196&lt;&gt;segéd!$B196,"",INDEX('App-txt'!$A$1:$G$2000,segéd!$F196-4,2))</f>
        <v/>
      </c>
      <c r="C200" s="31" t="str">
        <f ca="1">IF(segéd!$F196=0,"",INDEX('App-txt'!$A$1:$G$2000,segéd!$F196,2))</f>
        <v/>
      </c>
      <c r="D200" s="26" t="str">
        <f ca="1">IF(segéd!$F196&lt;&gt;segéd!$B196,"",INDEX('App-txt'!$A$1:$G$2000,segéd!$F196-7,2))</f>
        <v/>
      </c>
      <c r="E200" s="25" t="str">
        <f ca="1">IF(segéd!$F196=0,"",INDEX('App-txt'!$A$1:$G$2000,segéd!$F196,4))</f>
        <v/>
      </c>
      <c r="F200" s="27" t="str">
        <f ca="1">IF(segéd!$G196=0,"",INDEX('App-txt'!$A$1:$G$2000,segéd!$G196,4))</f>
        <v/>
      </c>
      <c r="G200" s="29" t="str">
        <f t="shared" ca="1" si="17"/>
        <v/>
      </c>
      <c r="H200" s="27" t="str">
        <f ca="1">IF(segéd!$H196=0,"",INDEX('App-txt'!$A$1:$G$2000,segéd!$H196,4))</f>
        <v/>
      </c>
      <c r="I200" s="30" t="str">
        <f t="shared" ca="1" si="18"/>
        <v/>
      </c>
      <c r="J200" s="34" t="str">
        <f ca="1">IF(segéd!$I196=0,"",LEFT(INDEX('App-txt'!$A$1:$G$2000,segéd!$I196,3), IF(segéd!$M196=0,50,segéd!$M196-1)))</f>
        <v/>
      </c>
      <c r="K200" s="35" t="str">
        <f ca="1">IF(segéd!$I196*segéd!$M196=0,"",MID(INDEX('App-txt'!$A$1:$G$2000,segéd!$I196,3),segéd!$M196+1,segéd!$N196-segéd!$M196-1))</f>
        <v/>
      </c>
      <c r="L200" s="32" t="str">
        <f ca="1">IF(segéd!$J196=0,"",INDEX('App-txt'!$A$1:$G$2000,segéd!$J196,2))</f>
        <v/>
      </c>
      <c r="M200" s="25" t="str">
        <f ca="1">IF(segéd!$J196=0,"",INDEX('App-txt'!$A$1:$G$2000,segéd!$J196,4))</f>
        <v/>
      </c>
      <c r="N200" s="29" t="str">
        <f t="shared" ref="N200:N225" ca="1" si="20">IF(OR(M200="",O200=""),"",O200-M200)</f>
        <v/>
      </c>
      <c r="O200" s="25" t="str">
        <f ca="1">IF(segéd!$K196=0,"",INDEX('App-txt'!$A$1:$G$2000,segéd!$K196,4))</f>
        <v/>
      </c>
      <c r="P200" s="29" t="str">
        <f t="shared" ca="1" si="19"/>
        <v/>
      </c>
      <c r="Q200" s="68"/>
    </row>
    <row r="201" spans="1:17" ht="13.2" customHeight="1" x14ac:dyDescent="0.25">
      <c r="A201" s="24" t="str">
        <f ca="1">IF(segéd!$F197&lt;&gt;segéd!$B197,A200,INDEX('App-txt'!$A$1:$G$2000,segéd!$F197-5,2))</f>
        <v>B --&gt; A</v>
      </c>
      <c r="B201" s="24" t="str">
        <f ca="1">IF(segéd!$F197&lt;&gt;segéd!$B197,"",INDEX('App-txt'!$A$1:$G$2000,segéd!$F197-4,2))</f>
        <v/>
      </c>
      <c r="C201" s="31" t="str">
        <f ca="1">IF(segéd!$F197=0,"",INDEX('App-txt'!$A$1:$G$2000,segéd!$F197,2))</f>
        <v/>
      </c>
      <c r="D201" s="26" t="str">
        <f ca="1">IF(segéd!$F197&lt;&gt;segéd!$B197,"",INDEX('App-txt'!$A$1:$G$2000,segéd!$F197-7,2))</f>
        <v/>
      </c>
      <c r="E201" s="25" t="str">
        <f ca="1">IF(segéd!$F197=0,"",INDEX('App-txt'!$A$1:$G$2000,segéd!$F197,4))</f>
        <v/>
      </c>
      <c r="F201" s="27" t="str">
        <f ca="1">IF(segéd!$G197=0,"",INDEX('App-txt'!$A$1:$G$2000,segéd!$G197,4))</f>
        <v/>
      </c>
      <c r="G201" s="29" t="str">
        <f t="shared" ca="1" si="17"/>
        <v/>
      </c>
      <c r="H201" s="27" t="str">
        <f ca="1">IF(segéd!$H197=0,"",INDEX('App-txt'!$A$1:$G$2000,segéd!$H197,4))</f>
        <v/>
      </c>
      <c r="I201" s="30" t="str">
        <f t="shared" ca="1" si="18"/>
        <v/>
      </c>
      <c r="J201" s="34" t="str">
        <f ca="1">IF(segéd!$I197=0,"",LEFT(INDEX('App-txt'!$A$1:$G$2000,segéd!$I197,3), IF(segéd!$M197=0,50,segéd!$M197-1)))</f>
        <v/>
      </c>
      <c r="K201" s="35" t="str">
        <f ca="1">IF(segéd!$I197*segéd!$M197=0,"",MID(INDEX('App-txt'!$A$1:$G$2000,segéd!$I197,3),segéd!$M197+1,segéd!$N197-segéd!$M197-1))</f>
        <v/>
      </c>
      <c r="L201" s="32" t="str">
        <f ca="1">IF(segéd!$J197=0,"",INDEX('App-txt'!$A$1:$G$2000,segéd!$J197,2))</f>
        <v/>
      </c>
      <c r="M201" s="25" t="str">
        <f ca="1">IF(segéd!$J197=0,"",INDEX('App-txt'!$A$1:$G$2000,segéd!$J197,4))</f>
        <v/>
      </c>
      <c r="N201" s="29" t="str">
        <f t="shared" ca="1" si="20"/>
        <v/>
      </c>
      <c r="O201" s="25" t="str">
        <f ca="1">IF(segéd!$K197=0,"",INDEX('App-txt'!$A$1:$G$2000,segéd!$K197,4))</f>
        <v/>
      </c>
      <c r="P201" s="29" t="str">
        <f t="shared" ca="1" si="19"/>
        <v/>
      </c>
      <c r="Q201" s="68"/>
    </row>
    <row r="202" spans="1:17" ht="13.2" customHeight="1" x14ac:dyDescent="0.25">
      <c r="A202" s="24" t="str">
        <f ca="1">IF(segéd!$F198&lt;&gt;segéd!$B198,A201,INDEX('App-txt'!$A$1:$G$2000,segéd!$F198-5,2))</f>
        <v>B --&gt; A</v>
      </c>
      <c r="B202" s="24" t="str">
        <f ca="1">IF(segéd!$F198&lt;&gt;segéd!$B198,"",INDEX('App-txt'!$A$1:$G$2000,segéd!$F198-4,2))</f>
        <v/>
      </c>
      <c r="C202" s="31" t="str">
        <f ca="1">IF(segéd!$F198=0,"",INDEX('App-txt'!$A$1:$G$2000,segéd!$F198,2))</f>
        <v/>
      </c>
      <c r="D202" s="26" t="str">
        <f ca="1">IF(segéd!$F198&lt;&gt;segéd!$B198,"",INDEX('App-txt'!$A$1:$G$2000,segéd!$F198-7,2))</f>
        <v/>
      </c>
      <c r="E202" s="25" t="str">
        <f ca="1">IF(segéd!$F198=0,"",INDEX('App-txt'!$A$1:$G$2000,segéd!$F198,4))</f>
        <v/>
      </c>
      <c r="F202" s="27" t="str">
        <f ca="1">IF(segéd!$G198=0,"",INDEX('App-txt'!$A$1:$G$2000,segéd!$G198,4))</f>
        <v/>
      </c>
      <c r="G202" s="29" t="str">
        <f t="shared" ca="1" si="17"/>
        <v/>
      </c>
      <c r="H202" s="27" t="str">
        <f ca="1">IF(segéd!$H198=0,"",INDEX('App-txt'!$A$1:$G$2000,segéd!$H198,4))</f>
        <v/>
      </c>
      <c r="I202" s="30" t="str">
        <f t="shared" ca="1" si="18"/>
        <v/>
      </c>
      <c r="J202" s="34" t="str">
        <f ca="1">IF(segéd!$I198=0,"",LEFT(INDEX('App-txt'!$A$1:$G$2000,segéd!$I198,3), IF(segéd!$M198=0,50,segéd!$M198-1)))</f>
        <v/>
      </c>
      <c r="K202" s="35" t="str">
        <f ca="1">IF(segéd!$I198*segéd!$M198=0,"",MID(INDEX('App-txt'!$A$1:$G$2000,segéd!$I198,3),segéd!$M198+1,segéd!$N198-segéd!$M198-1))</f>
        <v/>
      </c>
      <c r="L202" s="32" t="str">
        <f ca="1">IF(segéd!$J198=0,"",INDEX('App-txt'!$A$1:$G$2000,segéd!$J198,2))</f>
        <v/>
      </c>
      <c r="M202" s="25" t="str">
        <f ca="1">IF(segéd!$J198=0,"",INDEX('App-txt'!$A$1:$G$2000,segéd!$J198,4))</f>
        <v/>
      </c>
      <c r="N202" s="29" t="str">
        <f t="shared" ca="1" si="20"/>
        <v/>
      </c>
      <c r="O202" s="25" t="str">
        <f ca="1">IF(segéd!$K198=0,"",INDEX('App-txt'!$A$1:$G$2000,segéd!$K198,4))</f>
        <v/>
      </c>
      <c r="P202" s="29" t="str">
        <f t="shared" ca="1" si="19"/>
        <v/>
      </c>
      <c r="Q202" s="68"/>
    </row>
    <row r="203" spans="1:17" ht="13.2" customHeight="1" x14ac:dyDescent="0.25">
      <c r="A203" s="24" t="str">
        <f ca="1">IF(segéd!$F199&lt;&gt;segéd!$B199,A202,INDEX('App-txt'!$A$1:$G$2000,segéd!$F199-5,2))</f>
        <v>B --&gt; A</v>
      </c>
      <c r="B203" s="24" t="str">
        <f ca="1">IF(segéd!$F199&lt;&gt;segéd!$B199,"",INDEX('App-txt'!$A$1:$G$2000,segéd!$F199-4,2))</f>
        <v/>
      </c>
      <c r="C203" s="31" t="str">
        <f ca="1">IF(segéd!$F199=0,"",INDEX('App-txt'!$A$1:$G$2000,segéd!$F199,2))</f>
        <v/>
      </c>
      <c r="D203" s="26" t="str">
        <f ca="1">IF(segéd!$F199&lt;&gt;segéd!$B199,"",INDEX('App-txt'!$A$1:$G$2000,segéd!$F199-7,2))</f>
        <v/>
      </c>
      <c r="E203" s="25" t="str">
        <f ca="1">IF(segéd!$F199=0,"",INDEX('App-txt'!$A$1:$G$2000,segéd!$F199,4))</f>
        <v/>
      </c>
      <c r="F203" s="27" t="str">
        <f ca="1">IF(segéd!$G199=0,"",INDEX('App-txt'!$A$1:$G$2000,segéd!$G199,4))</f>
        <v/>
      </c>
      <c r="G203" s="29" t="str">
        <f t="shared" ca="1" si="17"/>
        <v/>
      </c>
      <c r="H203" s="27" t="str">
        <f ca="1">IF(segéd!$H199=0,"",INDEX('App-txt'!$A$1:$G$2000,segéd!$H199,4))</f>
        <v/>
      </c>
      <c r="I203" s="30" t="str">
        <f t="shared" ca="1" si="18"/>
        <v/>
      </c>
      <c r="J203" s="34" t="str">
        <f ca="1">IF(segéd!$I199=0,"",LEFT(INDEX('App-txt'!$A$1:$G$2000,segéd!$I199,3), IF(segéd!$M199=0,50,segéd!$M199-1)))</f>
        <v/>
      </c>
      <c r="K203" s="35" t="str">
        <f ca="1">IF(segéd!$I199*segéd!$M199=0,"",MID(INDEX('App-txt'!$A$1:$G$2000,segéd!$I199,3),segéd!$M199+1,segéd!$N199-segéd!$M199-1))</f>
        <v/>
      </c>
      <c r="L203" s="32" t="str">
        <f ca="1">IF(segéd!$J199=0,"",INDEX('App-txt'!$A$1:$G$2000,segéd!$J199,2))</f>
        <v/>
      </c>
      <c r="M203" s="25" t="str">
        <f ca="1">IF(segéd!$J199=0,"",INDEX('App-txt'!$A$1:$G$2000,segéd!$J199,4))</f>
        <v/>
      </c>
      <c r="N203" s="29" t="str">
        <f t="shared" ca="1" si="20"/>
        <v/>
      </c>
      <c r="O203" s="25" t="str">
        <f ca="1">IF(segéd!$K199=0,"",INDEX('App-txt'!$A$1:$G$2000,segéd!$K199,4))</f>
        <v/>
      </c>
      <c r="P203" s="29" t="str">
        <f t="shared" ca="1" si="19"/>
        <v/>
      </c>
      <c r="Q203" s="68"/>
    </row>
    <row r="204" spans="1:17" ht="13.2" customHeight="1" x14ac:dyDescent="0.25">
      <c r="A204" s="24" t="str">
        <f ca="1">IF(segéd!$F200&lt;&gt;segéd!$B200,A203,INDEX('App-txt'!$A$1:$G$2000,segéd!$F200-5,2))</f>
        <v>B --&gt; A</v>
      </c>
      <c r="B204" s="24" t="str">
        <f ca="1">IF(segéd!$F200&lt;&gt;segéd!$B200,"",INDEX('App-txt'!$A$1:$G$2000,segéd!$F200-4,2))</f>
        <v/>
      </c>
      <c r="C204" s="31" t="str">
        <f ca="1">IF(segéd!$F200=0,"",INDEX('App-txt'!$A$1:$G$2000,segéd!$F200,2))</f>
        <v/>
      </c>
      <c r="D204" s="26" t="str">
        <f ca="1">IF(segéd!$F200&lt;&gt;segéd!$B200,"",INDEX('App-txt'!$A$1:$G$2000,segéd!$F200-7,2))</f>
        <v/>
      </c>
      <c r="E204" s="25" t="str">
        <f ca="1">IF(segéd!$F200=0,"",INDEX('App-txt'!$A$1:$G$2000,segéd!$F200,4))</f>
        <v/>
      </c>
      <c r="F204" s="27" t="str">
        <f ca="1">IF(segéd!$G200=0,"",INDEX('App-txt'!$A$1:$G$2000,segéd!$G200,4))</f>
        <v/>
      </c>
      <c r="G204" s="29" t="str">
        <f t="shared" ca="1" si="17"/>
        <v/>
      </c>
      <c r="H204" s="27" t="str">
        <f ca="1">IF(segéd!$H200=0,"",INDEX('App-txt'!$A$1:$G$2000,segéd!$H200,4))</f>
        <v/>
      </c>
      <c r="I204" s="30" t="str">
        <f t="shared" ca="1" si="18"/>
        <v/>
      </c>
      <c r="J204" s="34" t="str">
        <f ca="1">IF(segéd!$I200=0,"",LEFT(INDEX('App-txt'!$A$1:$G$2000,segéd!$I200,3), IF(segéd!$M200=0,50,segéd!$M200-1)))</f>
        <v/>
      </c>
      <c r="K204" s="35" t="str">
        <f ca="1">IF(segéd!$I200*segéd!$M200=0,"",MID(INDEX('App-txt'!$A$1:$G$2000,segéd!$I200,3),segéd!$M200+1,segéd!$N200-segéd!$M200-1))</f>
        <v/>
      </c>
      <c r="L204" s="32" t="str">
        <f ca="1">IF(segéd!$J200=0,"",INDEX('App-txt'!$A$1:$G$2000,segéd!$J200,2))</f>
        <v/>
      </c>
      <c r="M204" s="25" t="str">
        <f ca="1">IF(segéd!$J200=0,"",INDEX('App-txt'!$A$1:$G$2000,segéd!$J200,4))</f>
        <v/>
      </c>
      <c r="N204" s="29" t="str">
        <f t="shared" ca="1" si="20"/>
        <v/>
      </c>
      <c r="O204" s="25" t="str">
        <f ca="1">IF(segéd!$K200=0,"",INDEX('App-txt'!$A$1:$G$2000,segéd!$K200,4))</f>
        <v/>
      </c>
      <c r="P204" s="29" t="str">
        <f t="shared" ca="1" si="19"/>
        <v/>
      </c>
      <c r="Q204" s="68"/>
    </row>
    <row r="205" spans="1:17" ht="13.2" customHeight="1" x14ac:dyDescent="0.25">
      <c r="A205" s="24" t="str">
        <f ca="1">IF(segéd!$F201&lt;&gt;segéd!$B201,A204,INDEX('App-txt'!$A$1:$G$2000,segéd!$F201-5,2))</f>
        <v>B --&gt; A</v>
      </c>
      <c r="B205" s="24" t="str">
        <f ca="1">IF(segéd!$F201&lt;&gt;segéd!$B201,"",INDEX('App-txt'!$A$1:$G$2000,segéd!$F201-4,2))</f>
        <v/>
      </c>
      <c r="C205" s="31" t="str">
        <f ca="1">IF(segéd!$F201=0,"",INDEX('App-txt'!$A$1:$G$2000,segéd!$F201,2))</f>
        <v/>
      </c>
      <c r="D205" s="26" t="str">
        <f ca="1">IF(segéd!$F201&lt;&gt;segéd!$B201,"",INDEX('App-txt'!$A$1:$G$2000,segéd!$F201-7,2))</f>
        <v/>
      </c>
      <c r="E205" s="25" t="str">
        <f ca="1">IF(segéd!$F201=0,"",INDEX('App-txt'!$A$1:$G$2000,segéd!$F201,4))</f>
        <v/>
      </c>
      <c r="F205" s="27" t="str">
        <f ca="1">IF(segéd!$G201=0,"",INDEX('App-txt'!$A$1:$G$2000,segéd!$G201,4))</f>
        <v/>
      </c>
      <c r="G205" s="29" t="str">
        <f t="shared" ca="1" si="17"/>
        <v/>
      </c>
      <c r="H205" s="27" t="str">
        <f ca="1">IF(segéd!$H201=0,"",INDEX('App-txt'!$A$1:$G$2000,segéd!$H201,4))</f>
        <v/>
      </c>
      <c r="I205" s="30" t="str">
        <f t="shared" ca="1" si="18"/>
        <v/>
      </c>
      <c r="J205" s="34" t="str">
        <f ca="1">IF(segéd!$I201=0,"",LEFT(INDEX('App-txt'!$A$1:$G$2000,segéd!$I201,3), IF(segéd!$M201=0,50,segéd!$M201-1)))</f>
        <v/>
      </c>
      <c r="K205" s="35" t="str">
        <f ca="1">IF(segéd!$I201*segéd!$M201=0,"",MID(INDEX('App-txt'!$A$1:$G$2000,segéd!$I201,3),segéd!$M201+1,segéd!$N201-segéd!$M201-1))</f>
        <v/>
      </c>
      <c r="L205" s="32" t="str">
        <f ca="1">IF(segéd!$J201=0,"",INDEX('App-txt'!$A$1:$G$2000,segéd!$J201,2))</f>
        <v/>
      </c>
      <c r="M205" s="25" t="str">
        <f ca="1">IF(segéd!$J201=0,"",INDEX('App-txt'!$A$1:$G$2000,segéd!$J201,4))</f>
        <v/>
      </c>
      <c r="N205" s="29" t="str">
        <f t="shared" ca="1" si="20"/>
        <v/>
      </c>
      <c r="O205" s="25" t="str">
        <f ca="1">IF(segéd!$K201=0,"",INDEX('App-txt'!$A$1:$G$2000,segéd!$K201,4))</f>
        <v/>
      </c>
      <c r="P205" s="29" t="str">
        <f t="shared" ca="1" si="19"/>
        <v/>
      </c>
      <c r="Q205" s="68"/>
    </row>
    <row r="206" spans="1:17" ht="13.2" customHeight="1" x14ac:dyDescent="0.25">
      <c r="A206" s="24" t="str">
        <f ca="1">IF(segéd!$F202&lt;&gt;segéd!$B202,A205,INDEX('App-txt'!$A$1:$G$2000,segéd!$F202-5,2))</f>
        <v>B --&gt; A</v>
      </c>
      <c r="B206" s="24" t="str">
        <f ca="1">IF(segéd!$F202&lt;&gt;segéd!$B202,"",INDEX('App-txt'!$A$1:$G$2000,segéd!$F202-4,2))</f>
        <v/>
      </c>
      <c r="C206" s="31" t="str">
        <f ca="1">IF(segéd!$F202=0,"",INDEX('App-txt'!$A$1:$G$2000,segéd!$F202,2))</f>
        <v/>
      </c>
      <c r="D206" s="26" t="str">
        <f ca="1">IF(segéd!$F202&lt;&gt;segéd!$B202,"",INDEX('App-txt'!$A$1:$G$2000,segéd!$F202-7,2))</f>
        <v/>
      </c>
      <c r="E206" s="25" t="str">
        <f ca="1">IF(segéd!$F202=0,"",INDEX('App-txt'!$A$1:$G$2000,segéd!$F202,4))</f>
        <v/>
      </c>
      <c r="F206" s="27" t="str">
        <f ca="1">IF(segéd!$G202=0,"",INDEX('App-txt'!$A$1:$G$2000,segéd!$G202,4))</f>
        <v/>
      </c>
      <c r="G206" s="29" t="str">
        <f t="shared" ca="1" si="17"/>
        <v/>
      </c>
      <c r="H206" s="27" t="str">
        <f ca="1">IF(segéd!$H202=0,"",INDEX('App-txt'!$A$1:$G$2000,segéd!$H202,4))</f>
        <v/>
      </c>
      <c r="I206" s="30" t="str">
        <f t="shared" ca="1" si="18"/>
        <v/>
      </c>
      <c r="J206" s="34" t="str">
        <f ca="1">IF(segéd!$I202=0,"",LEFT(INDEX('App-txt'!$A$1:$G$2000,segéd!$I202,3), IF(segéd!$M202=0,50,segéd!$M202-1)))</f>
        <v/>
      </c>
      <c r="K206" s="35" t="str">
        <f ca="1">IF(segéd!$I202*segéd!$M202=0,"",MID(INDEX('App-txt'!$A$1:$G$2000,segéd!$I202,3),segéd!$M202+1,segéd!$N202-segéd!$M202-1))</f>
        <v/>
      </c>
      <c r="L206" s="32" t="str">
        <f ca="1">IF(segéd!$J202=0,"",INDEX('App-txt'!$A$1:$G$2000,segéd!$J202,2))</f>
        <v/>
      </c>
      <c r="M206" s="25" t="str">
        <f ca="1">IF(segéd!$J202=0,"",INDEX('App-txt'!$A$1:$G$2000,segéd!$J202,4))</f>
        <v/>
      </c>
      <c r="N206" s="29" t="str">
        <f t="shared" ca="1" si="20"/>
        <v/>
      </c>
      <c r="O206" s="25" t="str">
        <f ca="1">IF(segéd!$K202=0,"",INDEX('App-txt'!$A$1:$G$2000,segéd!$K202,4))</f>
        <v/>
      </c>
      <c r="P206" s="29" t="str">
        <f t="shared" ca="1" si="19"/>
        <v/>
      </c>
      <c r="Q206" s="68"/>
    </row>
    <row r="207" spans="1:17" ht="13.2" customHeight="1" x14ac:dyDescent="0.25">
      <c r="A207" s="24" t="str">
        <f ca="1">IF(segéd!$F203&lt;&gt;segéd!$B203,A206,INDEX('App-txt'!$A$1:$G$2000,segéd!$F203-5,2))</f>
        <v>B --&gt; A</v>
      </c>
      <c r="B207" s="24" t="str">
        <f ca="1">IF(segéd!$F203&lt;&gt;segéd!$B203,"",INDEX('App-txt'!$A$1:$G$2000,segéd!$F203-4,2))</f>
        <v/>
      </c>
      <c r="C207" s="31" t="str">
        <f ca="1">IF(segéd!$F203=0,"",INDEX('App-txt'!$A$1:$G$2000,segéd!$F203,2))</f>
        <v/>
      </c>
      <c r="D207" s="26" t="str">
        <f ca="1">IF(segéd!$F203&lt;&gt;segéd!$B203,"",INDEX('App-txt'!$A$1:$G$2000,segéd!$F203-7,2))</f>
        <v/>
      </c>
      <c r="E207" s="25" t="str">
        <f ca="1">IF(segéd!$F203=0,"",INDEX('App-txt'!$A$1:$G$2000,segéd!$F203,4))</f>
        <v/>
      </c>
      <c r="F207" s="27" t="str">
        <f ca="1">IF(segéd!$G203=0,"",INDEX('App-txt'!$A$1:$G$2000,segéd!$G203,4))</f>
        <v/>
      </c>
      <c r="G207" s="29" t="str">
        <f t="shared" ca="1" si="17"/>
        <v/>
      </c>
      <c r="H207" s="27" t="str">
        <f ca="1">IF(segéd!$H203=0,"",INDEX('App-txt'!$A$1:$G$2000,segéd!$H203,4))</f>
        <v/>
      </c>
      <c r="I207" s="30" t="str">
        <f t="shared" ca="1" si="18"/>
        <v/>
      </c>
      <c r="J207" s="34" t="str">
        <f ca="1">IF(segéd!$I203=0,"",LEFT(INDEX('App-txt'!$A$1:$G$2000,segéd!$I203,3), IF(segéd!$M203=0,50,segéd!$M203-1)))</f>
        <v/>
      </c>
      <c r="K207" s="35" t="str">
        <f ca="1">IF(segéd!$I203*segéd!$M203=0,"",MID(INDEX('App-txt'!$A$1:$G$2000,segéd!$I203,3),segéd!$M203+1,segéd!$N203-segéd!$M203-1))</f>
        <v/>
      </c>
      <c r="L207" s="32" t="str">
        <f ca="1">IF(segéd!$J203=0,"",INDEX('App-txt'!$A$1:$G$2000,segéd!$J203,2))</f>
        <v/>
      </c>
      <c r="M207" s="25" t="str">
        <f ca="1">IF(segéd!$J203=0,"",INDEX('App-txt'!$A$1:$G$2000,segéd!$J203,4))</f>
        <v/>
      </c>
      <c r="N207" s="29" t="str">
        <f t="shared" ca="1" si="20"/>
        <v/>
      </c>
      <c r="O207" s="25" t="str">
        <f ca="1">IF(segéd!$K203=0,"",INDEX('App-txt'!$A$1:$G$2000,segéd!$K203,4))</f>
        <v/>
      </c>
      <c r="P207" s="29" t="str">
        <f t="shared" ca="1" si="19"/>
        <v/>
      </c>
      <c r="Q207" s="68"/>
    </row>
    <row r="208" spans="1:17" ht="13.2" customHeight="1" x14ac:dyDescent="0.25">
      <c r="A208" s="24" t="str">
        <f ca="1">IF(segéd!$F204&lt;&gt;segéd!$B204,A207,INDEX('App-txt'!$A$1:$G$2000,segéd!$F204-5,2))</f>
        <v>B --&gt; A</v>
      </c>
      <c r="B208" s="24" t="str">
        <f ca="1">IF(segéd!$F204&lt;&gt;segéd!$B204,"",INDEX('App-txt'!$A$1:$G$2000,segéd!$F204-4,2))</f>
        <v/>
      </c>
      <c r="C208" s="31" t="str">
        <f ca="1">IF(segéd!$F204=0,"",INDEX('App-txt'!$A$1:$G$2000,segéd!$F204,2))</f>
        <v/>
      </c>
      <c r="D208" s="26" t="str">
        <f ca="1">IF(segéd!$F204&lt;&gt;segéd!$B204,"",INDEX('App-txt'!$A$1:$G$2000,segéd!$F204-7,2))</f>
        <v/>
      </c>
      <c r="E208" s="25" t="str">
        <f ca="1">IF(segéd!$F204=0,"",INDEX('App-txt'!$A$1:$G$2000,segéd!$F204,4))</f>
        <v/>
      </c>
      <c r="F208" s="27" t="str">
        <f ca="1">IF(segéd!$G204=0,"",INDEX('App-txt'!$A$1:$G$2000,segéd!$G204,4))</f>
        <v/>
      </c>
      <c r="G208" s="29" t="str">
        <f t="shared" ca="1" si="17"/>
        <v/>
      </c>
      <c r="H208" s="27" t="str">
        <f ca="1">IF(segéd!$H204=0,"",INDEX('App-txt'!$A$1:$G$2000,segéd!$H204,4))</f>
        <v/>
      </c>
      <c r="I208" s="30" t="str">
        <f t="shared" ca="1" si="18"/>
        <v/>
      </c>
      <c r="J208" s="34" t="str">
        <f ca="1">IF(segéd!$I204=0,"",LEFT(INDEX('App-txt'!$A$1:$G$2000,segéd!$I204,3), IF(segéd!$M204=0,50,segéd!$M204-1)))</f>
        <v/>
      </c>
      <c r="K208" s="35" t="str">
        <f ca="1">IF(segéd!$I204*segéd!$M204=0,"",MID(INDEX('App-txt'!$A$1:$G$2000,segéd!$I204,3),segéd!$M204+1,segéd!$N204-segéd!$M204-1))</f>
        <v/>
      </c>
      <c r="L208" s="32" t="str">
        <f ca="1">IF(segéd!$J204=0,"",INDEX('App-txt'!$A$1:$G$2000,segéd!$J204,2))</f>
        <v/>
      </c>
      <c r="M208" s="25" t="str">
        <f ca="1">IF(segéd!$J204=0,"",INDEX('App-txt'!$A$1:$G$2000,segéd!$J204,4))</f>
        <v/>
      </c>
      <c r="N208" s="29" t="str">
        <f t="shared" ca="1" si="20"/>
        <v/>
      </c>
      <c r="O208" s="25" t="str">
        <f ca="1">IF(segéd!$K204=0,"",INDEX('App-txt'!$A$1:$G$2000,segéd!$K204,4))</f>
        <v/>
      </c>
      <c r="P208" s="29" t="str">
        <f t="shared" ca="1" si="19"/>
        <v/>
      </c>
      <c r="Q208" s="68"/>
    </row>
    <row r="209" spans="1:17" ht="13.2" customHeight="1" x14ac:dyDescent="0.25">
      <c r="A209" s="24" t="str">
        <f ca="1">IF(segéd!$F205&lt;&gt;segéd!$B205,A208,INDEX('App-txt'!$A$1:$G$2000,segéd!$F205-5,2))</f>
        <v>B --&gt; A</v>
      </c>
      <c r="B209" s="24" t="str">
        <f ca="1">IF(segéd!$F205&lt;&gt;segéd!$B205,"",INDEX('App-txt'!$A$1:$G$2000,segéd!$F205-4,2))</f>
        <v/>
      </c>
      <c r="C209" s="31" t="str">
        <f ca="1">IF(segéd!$F205=0,"",INDEX('App-txt'!$A$1:$G$2000,segéd!$F205,2))</f>
        <v/>
      </c>
      <c r="D209" s="26" t="str">
        <f ca="1">IF(segéd!$F205&lt;&gt;segéd!$B205,"",INDEX('App-txt'!$A$1:$G$2000,segéd!$F205-7,2))</f>
        <v/>
      </c>
      <c r="E209" s="25" t="str">
        <f ca="1">IF(segéd!$F205=0,"",INDEX('App-txt'!$A$1:$G$2000,segéd!$F205,4))</f>
        <v/>
      </c>
      <c r="F209" s="27" t="str">
        <f ca="1">IF(segéd!$G205=0,"",INDEX('App-txt'!$A$1:$G$2000,segéd!$G205,4))</f>
        <v/>
      </c>
      <c r="G209" s="29" t="str">
        <f t="shared" ca="1" si="17"/>
        <v/>
      </c>
      <c r="H209" s="27" t="str">
        <f ca="1">IF(segéd!$H205=0,"",INDEX('App-txt'!$A$1:$G$2000,segéd!$H205,4))</f>
        <v/>
      </c>
      <c r="I209" s="30" t="str">
        <f t="shared" ca="1" si="18"/>
        <v/>
      </c>
      <c r="J209" s="34" t="str">
        <f ca="1">IF(segéd!$I205=0,"",LEFT(INDEX('App-txt'!$A$1:$G$2000,segéd!$I205,3), IF(segéd!$M205=0,50,segéd!$M205-1)))</f>
        <v/>
      </c>
      <c r="K209" s="35" t="str">
        <f ca="1">IF(segéd!$I205*segéd!$M205=0,"",MID(INDEX('App-txt'!$A$1:$G$2000,segéd!$I205,3),segéd!$M205+1,segéd!$N205-segéd!$M205-1))</f>
        <v/>
      </c>
      <c r="L209" s="32" t="str">
        <f ca="1">IF(segéd!$J205=0,"",INDEX('App-txt'!$A$1:$G$2000,segéd!$J205,2))</f>
        <v/>
      </c>
      <c r="M209" s="25" t="str">
        <f ca="1">IF(segéd!$J205=0,"",INDEX('App-txt'!$A$1:$G$2000,segéd!$J205,4))</f>
        <v/>
      </c>
      <c r="N209" s="29" t="str">
        <f t="shared" ca="1" si="20"/>
        <v/>
      </c>
      <c r="O209" s="25" t="str">
        <f ca="1">IF(segéd!$K205=0,"",INDEX('App-txt'!$A$1:$G$2000,segéd!$K205,4))</f>
        <v/>
      </c>
      <c r="P209" s="29" t="str">
        <f t="shared" ca="1" si="19"/>
        <v/>
      </c>
      <c r="Q209" s="68"/>
    </row>
    <row r="210" spans="1:17" ht="13.2" customHeight="1" x14ac:dyDescent="0.25">
      <c r="A210" s="24" t="str">
        <f ca="1">IF(segéd!$F206&lt;&gt;segéd!$B206,A209,INDEX('App-txt'!$A$1:$G$2000,segéd!$F206-5,2))</f>
        <v>B --&gt; A</v>
      </c>
      <c r="B210" s="24" t="str">
        <f ca="1">IF(segéd!$F206&lt;&gt;segéd!$B206,"",INDEX('App-txt'!$A$1:$G$2000,segéd!$F206-4,2))</f>
        <v/>
      </c>
      <c r="C210" s="31" t="str">
        <f ca="1">IF(segéd!$F206=0,"",INDEX('App-txt'!$A$1:$G$2000,segéd!$F206,2))</f>
        <v/>
      </c>
      <c r="D210" s="26" t="str">
        <f ca="1">IF(segéd!$F206&lt;&gt;segéd!$B206,"",INDEX('App-txt'!$A$1:$G$2000,segéd!$F206-7,2))</f>
        <v/>
      </c>
      <c r="E210" s="25" t="str">
        <f ca="1">IF(segéd!$F206=0,"",INDEX('App-txt'!$A$1:$G$2000,segéd!$F206,4))</f>
        <v/>
      </c>
      <c r="F210" s="27" t="str">
        <f ca="1">IF(segéd!$G206=0,"",INDEX('App-txt'!$A$1:$G$2000,segéd!$G206,4))</f>
        <v/>
      </c>
      <c r="G210" s="29" t="str">
        <f t="shared" ca="1" si="17"/>
        <v/>
      </c>
      <c r="H210" s="27" t="str">
        <f ca="1">IF(segéd!$H206=0,"",INDEX('App-txt'!$A$1:$G$2000,segéd!$H206,4))</f>
        <v/>
      </c>
      <c r="I210" s="30" t="str">
        <f t="shared" ca="1" si="18"/>
        <v/>
      </c>
      <c r="J210" s="34" t="str">
        <f ca="1">IF(segéd!$I206=0,"",LEFT(INDEX('App-txt'!$A$1:$G$2000,segéd!$I206,3), IF(segéd!$M206=0,50,segéd!$M206-1)))</f>
        <v/>
      </c>
      <c r="K210" s="35" t="str">
        <f ca="1">IF(segéd!$I206*segéd!$M206=0,"",MID(INDEX('App-txt'!$A$1:$G$2000,segéd!$I206,3),segéd!$M206+1,segéd!$N206-segéd!$M206-1))</f>
        <v/>
      </c>
      <c r="L210" s="32" t="str">
        <f ca="1">IF(segéd!$J206=0,"",INDEX('App-txt'!$A$1:$G$2000,segéd!$J206,2))</f>
        <v/>
      </c>
      <c r="M210" s="25" t="str">
        <f ca="1">IF(segéd!$J206=0,"",INDEX('App-txt'!$A$1:$G$2000,segéd!$J206,4))</f>
        <v/>
      </c>
      <c r="N210" s="29" t="str">
        <f t="shared" ca="1" si="20"/>
        <v/>
      </c>
      <c r="O210" s="25" t="str">
        <f ca="1">IF(segéd!$K206=0,"",INDEX('App-txt'!$A$1:$G$2000,segéd!$K206,4))</f>
        <v/>
      </c>
      <c r="P210" s="29" t="str">
        <f t="shared" ca="1" si="19"/>
        <v/>
      </c>
      <c r="Q210" s="68"/>
    </row>
    <row r="211" spans="1:17" ht="13.2" customHeight="1" x14ac:dyDescent="0.25">
      <c r="A211" s="24" t="str">
        <f ca="1">IF(segéd!$F207&lt;&gt;segéd!$B207,A210,INDEX('App-txt'!$A$1:$G$2000,segéd!$F207-5,2))</f>
        <v>B --&gt; A</v>
      </c>
      <c r="B211" s="24" t="str">
        <f ca="1">IF(segéd!$F207&lt;&gt;segéd!$B207,"",INDEX('App-txt'!$A$1:$G$2000,segéd!$F207-4,2))</f>
        <v/>
      </c>
      <c r="C211" s="31" t="str">
        <f ca="1">IF(segéd!$F207=0,"",INDEX('App-txt'!$A$1:$G$2000,segéd!$F207,2))</f>
        <v/>
      </c>
      <c r="D211" s="26" t="str">
        <f ca="1">IF(segéd!$F207&lt;&gt;segéd!$B207,"",INDEX('App-txt'!$A$1:$G$2000,segéd!$F207-7,2))</f>
        <v/>
      </c>
      <c r="E211" s="25" t="str">
        <f ca="1">IF(segéd!$F207=0,"",INDEX('App-txt'!$A$1:$G$2000,segéd!$F207,4))</f>
        <v/>
      </c>
      <c r="F211" s="27" t="str">
        <f ca="1">IF(segéd!$G207=0,"",INDEX('App-txt'!$A$1:$G$2000,segéd!$G207,4))</f>
        <v/>
      </c>
      <c r="G211" s="29" t="str">
        <f t="shared" ca="1" si="17"/>
        <v/>
      </c>
      <c r="H211" s="27" t="str">
        <f ca="1">IF(segéd!$H207=0,"",INDEX('App-txt'!$A$1:$G$2000,segéd!$H207,4))</f>
        <v/>
      </c>
      <c r="I211" s="30" t="str">
        <f t="shared" ca="1" si="18"/>
        <v/>
      </c>
      <c r="J211" s="34" t="str">
        <f ca="1">IF(segéd!$I207=0,"",LEFT(INDEX('App-txt'!$A$1:$G$2000,segéd!$I207,3), IF(segéd!$M207=0,50,segéd!$M207-1)))</f>
        <v/>
      </c>
      <c r="K211" s="35" t="str">
        <f ca="1">IF(segéd!$I207*segéd!$M207=0,"",MID(INDEX('App-txt'!$A$1:$G$2000,segéd!$I207,3),segéd!$M207+1,segéd!$N207-segéd!$M207-1))</f>
        <v/>
      </c>
      <c r="L211" s="32" t="str">
        <f ca="1">IF(segéd!$J207=0,"",INDEX('App-txt'!$A$1:$G$2000,segéd!$J207,2))</f>
        <v/>
      </c>
      <c r="M211" s="25" t="str">
        <f ca="1">IF(segéd!$J207=0,"",INDEX('App-txt'!$A$1:$G$2000,segéd!$J207,4))</f>
        <v/>
      </c>
      <c r="N211" s="29" t="str">
        <f t="shared" ca="1" si="20"/>
        <v/>
      </c>
      <c r="O211" s="25" t="str">
        <f ca="1">IF(segéd!$K207=0,"",INDEX('App-txt'!$A$1:$G$2000,segéd!$K207,4))</f>
        <v/>
      </c>
      <c r="P211" s="29" t="str">
        <f t="shared" ca="1" si="19"/>
        <v/>
      </c>
      <c r="Q211" s="68"/>
    </row>
    <row r="212" spans="1:17" ht="13.2" customHeight="1" x14ac:dyDescent="0.25">
      <c r="A212" s="24" t="str">
        <f ca="1">IF(segéd!$F208&lt;&gt;segéd!$B208,A211,INDEX('App-txt'!$A$1:$G$2000,segéd!$F208-5,2))</f>
        <v>B --&gt; A</v>
      </c>
      <c r="B212" s="24" t="str">
        <f ca="1">IF(segéd!$F208&lt;&gt;segéd!$B208,"",INDEX('App-txt'!$A$1:$G$2000,segéd!$F208-4,2))</f>
        <v/>
      </c>
      <c r="C212" s="31" t="str">
        <f ca="1">IF(segéd!$F208=0,"",INDEX('App-txt'!$A$1:$G$2000,segéd!$F208,2))</f>
        <v/>
      </c>
      <c r="D212" s="26" t="str">
        <f ca="1">IF(segéd!$F208&lt;&gt;segéd!$B208,"",INDEX('App-txt'!$A$1:$G$2000,segéd!$F208-7,2))</f>
        <v/>
      </c>
      <c r="E212" s="25" t="str">
        <f ca="1">IF(segéd!$F208=0,"",INDEX('App-txt'!$A$1:$G$2000,segéd!$F208,4))</f>
        <v/>
      </c>
      <c r="F212" s="27" t="str">
        <f ca="1">IF(segéd!$G208=0,"",INDEX('App-txt'!$A$1:$G$2000,segéd!$G208,4))</f>
        <v/>
      </c>
      <c r="G212" s="29" t="str">
        <f t="shared" ca="1" si="17"/>
        <v/>
      </c>
      <c r="H212" s="27" t="str">
        <f ca="1">IF(segéd!$H208=0,"",INDEX('App-txt'!$A$1:$G$2000,segéd!$H208,4))</f>
        <v/>
      </c>
      <c r="I212" s="30" t="str">
        <f t="shared" ca="1" si="18"/>
        <v/>
      </c>
      <c r="J212" s="34" t="str">
        <f ca="1">IF(segéd!$I208=0,"",LEFT(INDEX('App-txt'!$A$1:$G$2000,segéd!$I208,3), IF(segéd!$M208=0,50,segéd!$M208-1)))</f>
        <v/>
      </c>
      <c r="K212" s="35" t="str">
        <f ca="1">IF(segéd!$I208*segéd!$M208=0,"",MID(INDEX('App-txt'!$A$1:$G$2000,segéd!$I208,3),segéd!$M208+1,segéd!$N208-segéd!$M208-1))</f>
        <v/>
      </c>
      <c r="L212" s="32" t="str">
        <f ca="1">IF(segéd!$J208=0,"",INDEX('App-txt'!$A$1:$G$2000,segéd!$J208,2))</f>
        <v/>
      </c>
      <c r="M212" s="25" t="str">
        <f ca="1">IF(segéd!$J208=0,"",INDEX('App-txt'!$A$1:$G$2000,segéd!$J208,4))</f>
        <v/>
      </c>
      <c r="N212" s="29" t="str">
        <f t="shared" ca="1" si="20"/>
        <v/>
      </c>
      <c r="O212" s="25" t="str">
        <f ca="1">IF(segéd!$K208=0,"",INDEX('App-txt'!$A$1:$G$2000,segéd!$K208,4))</f>
        <v/>
      </c>
      <c r="P212" s="29" t="str">
        <f t="shared" ca="1" si="19"/>
        <v/>
      </c>
      <c r="Q212" s="68"/>
    </row>
    <row r="213" spans="1:17" ht="13.2" customHeight="1" x14ac:dyDescent="0.25">
      <c r="A213" s="24" t="str">
        <f ca="1">IF(segéd!$F209&lt;&gt;segéd!$B209,A212,INDEX('App-txt'!$A$1:$G$2000,segéd!$F209-5,2))</f>
        <v>B --&gt; A</v>
      </c>
      <c r="B213" s="24" t="str">
        <f ca="1">IF(segéd!$F209&lt;&gt;segéd!$B209,"",INDEX('App-txt'!$A$1:$G$2000,segéd!$F209-4,2))</f>
        <v/>
      </c>
      <c r="C213" s="31" t="str">
        <f ca="1">IF(segéd!$F209=0,"",INDEX('App-txt'!$A$1:$G$2000,segéd!$F209,2))</f>
        <v/>
      </c>
      <c r="D213" s="26" t="str">
        <f ca="1">IF(segéd!$F209&lt;&gt;segéd!$B209,"",INDEX('App-txt'!$A$1:$G$2000,segéd!$F209-7,2))</f>
        <v/>
      </c>
      <c r="E213" s="25" t="str">
        <f ca="1">IF(segéd!$F209=0,"",INDEX('App-txt'!$A$1:$G$2000,segéd!$F209,4))</f>
        <v/>
      </c>
      <c r="F213" s="27" t="str">
        <f ca="1">IF(segéd!$G209=0,"",INDEX('App-txt'!$A$1:$G$2000,segéd!$G209,4))</f>
        <v/>
      </c>
      <c r="G213" s="29" t="str">
        <f t="shared" ca="1" si="17"/>
        <v/>
      </c>
      <c r="H213" s="27" t="str">
        <f ca="1">IF(segéd!$H209=0,"",INDEX('App-txt'!$A$1:$G$2000,segéd!$H209,4))</f>
        <v/>
      </c>
      <c r="I213" s="30" t="str">
        <f t="shared" ca="1" si="18"/>
        <v/>
      </c>
      <c r="J213" s="34" t="str">
        <f ca="1">IF(segéd!$I209=0,"",LEFT(INDEX('App-txt'!$A$1:$G$2000,segéd!$I209,3), IF(segéd!$M209=0,50,segéd!$M209-1)))</f>
        <v/>
      </c>
      <c r="K213" s="35" t="str">
        <f ca="1">IF(segéd!$I209*segéd!$M209=0,"",MID(INDEX('App-txt'!$A$1:$G$2000,segéd!$I209,3),segéd!$M209+1,segéd!$N209-segéd!$M209-1))</f>
        <v/>
      </c>
      <c r="L213" s="32" t="str">
        <f ca="1">IF(segéd!$J209=0,"",INDEX('App-txt'!$A$1:$G$2000,segéd!$J209,2))</f>
        <v/>
      </c>
      <c r="M213" s="25" t="str">
        <f ca="1">IF(segéd!$J209=0,"",INDEX('App-txt'!$A$1:$G$2000,segéd!$J209,4))</f>
        <v/>
      </c>
      <c r="N213" s="29" t="str">
        <f t="shared" ca="1" si="20"/>
        <v/>
      </c>
      <c r="O213" s="25" t="str">
        <f ca="1">IF(segéd!$K209=0,"",INDEX('App-txt'!$A$1:$G$2000,segéd!$K209,4))</f>
        <v/>
      </c>
      <c r="P213" s="29" t="str">
        <f t="shared" ca="1" si="19"/>
        <v/>
      </c>
      <c r="Q213" s="68"/>
    </row>
    <row r="214" spans="1:17" ht="13.2" customHeight="1" x14ac:dyDescent="0.25">
      <c r="A214" s="24" t="str">
        <f ca="1">IF(segéd!$F210&lt;&gt;segéd!$B210,A213,INDEX('App-txt'!$A$1:$G$2000,segéd!$F210-5,2))</f>
        <v>B --&gt; A</v>
      </c>
      <c r="B214" s="24" t="str">
        <f ca="1">IF(segéd!$F210&lt;&gt;segéd!$B210,"",INDEX('App-txt'!$A$1:$G$2000,segéd!$F210-4,2))</f>
        <v/>
      </c>
      <c r="C214" s="31" t="str">
        <f ca="1">IF(segéd!$F210=0,"",INDEX('App-txt'!$A$1:$G$2000,segéd!$F210,2))</f>
        <v/>
      </c>
      <c r="D214" s="26" t="str">
        <f ca="1">IF(segéd!$F210&lt;&gt;segéd!$B210,"",INDEX('App-txt'!$A$1:$G$2000,segéd!$F210-7,2))</f>
        <v/>
      </c>
      <c r="E214" s="25" t="str">
        <f ca="1">IF(segéd!$F210=0,"",INDEX('App-txt'!$A$1:$G$2000,segéd!$F210,4))</f>
        <v/>
      </c>
      <c r="F214" s="27" t="str">
        <f ca="1">IF(segéd!$G210=0,"",INDEX('App-txt'!$A$1:$G$2000,segéd!$G210,4))</f>
        <v/>
      </c>
      <c r="G214" s="29" t="str">
        <f t="shared" ca="1" si="17"/>
        <v/>
      </c>
      <c r="H214" s="27" t="str">
        <f ca="1">IF(segéd!$H210=0,"",INDEX('App-txt'!$A$1:$G$2000,segéd!$H210,4))</f>
        <v/>
      </c>
      <c r="I214" s="30" t="str">
        <f t="shared" ca="1" si="18"/>
        <v/>
      </c>
      <c r="J214" s="34" t="str">
        <f ca="1">IF(segéd!$I210=0,"",LEFT(INDEX('App-txt'!$A$1:$G$2000,segéd!$I210,3), IF(segéd!$M210=0,50,segéd!$M210-1)))</f>
        <v/>
      </c>
      <c r="K214" s="35" t="str">
        <f ca="1">IF(segéd!$I210*segéd!$M210=0,"",MID(INDEX('App-txt'!$A$1:$G$2000,segéd!$I210,3),segéd!$M210+1,segéd!$N210-segéd!$M210-1))</f>
        <v/>
      </c>
      <c r="L214" s="32" t="str">
        <f ca="1">IF(segéd!$J210=0,"",INDEX('App-txt'!$A$1:$G$2000,segéd!$J210,2))</f>
        <v/>
      </c>
      <c r="M214" s="25" t="str">
        <f ca="1">IF(segéd!$J210=0,"",INDEX('App-txt'!$A$1:$G$2000,segéd!$J210,4))</f>
        <v/>
      </c>
      <c r="N214" s="29" t="str">
        <f t="shared" ca="1" si="20"/>
        <v/>
      </c>
      <c r="O214" s="25" t="str">
        <f ca="1">IF(segéd!$K210=0,"",INDEX('App-txt'!$A$1:$G$2000,segéd!$K210,4))</f>
        <v/>
      </c>
      <c r="P214" s="29" t="str">
        <f t="shared" ca="1" si="19"/>
        <v/>
      </c>
      <c r="Q214" s="68"/>
    </row>
    <row r="215" spans="1:17" ht="13.2" customHeight="1" x14ac:dyDescent="0.25">
      <c r="A215" s="24" t="str">
        <f ca="1">IF(segéd!$F211&lt;&gt;segéd!$B211,A214,INDEX('App-txt'!$A$1:$G$2000,segéd!$F211-5,2))</f>
        <v>B --&gt; A</v>
      </c>
      <c r="B215" s="24" t="str">
        <f ca="1">IF(segéd!$F211&lt;&gt;segéd!$B211,"",INDEX('App-txt'!$A$1:$G$2000,segéd!$F211-4,2))</f>
        <v/>
      </c>
      <c r="C215" s="31" t="str">
        <f ca="1">IF(segéd!$F211=0,"",INDEX('App-txt'!$A$1:$G$2000,segéd!$F211,2))</f>
        <v/>
      </c>
      <c r="D215" s="26" t="str">
        <f ca="1">IF(segéd!$F211&lt;&gt;segéd!$B211,"",INDEX('App-txt'!$A$1:$G$2000,segéd!$F211-7,2))</f>
        <v/>
      </c>
      <c r="E215" s="25" t="str">
        <f ca="1">IF(segéd!$F211=0,"",INDEX('App-txt'!$A$1:$G$2000,segéd!$F211,4))</f>
        <v/>
      </c>
      <c r="F215" s="27" t="str">
        <f ca="1">IF(segéd!$G211=0,"",INDEX('App-txt'!$A$1:$G$2000,segéd!$G211,4))</f>
        <v/>
      </c>
      <c r="G215" s="29" t="str">
        <f t="shared" ca="1" si="17"/>
        <v/>
      </c>
      <c r="H215" s="27" t="str">
        <f ca="1">IF(segéd!$H211=0,"",INDEX('App-txt'!$A$1:$G$2000,segéd!$H211,4))</f>
        <v/>
      </c>
      <c r="I215" s="30" t="str">
        <f t="shared" ca="1" si="18"/>
        <v/>
      </c>
      <c r="J215" s="34" t="str">
        <f ca="1">IF(segéd!$I211=0,"",LEFT(INDEX('App-txt'!$A$1:$G$2000,segéd!$I211,3), IF(segéd!$M211=0,50,segéd!$M211-1)))</f>
        <v/>
      </c>
      <c r="K215" s="35" t="str">
        <f ca="1">IF(segéd!$I211*segéd!$M211=0,"",MID(INDEX('App-txt'!$A$1:$G$2000,segéd!$I211,3),segéd!$M211+1,segéd!$N211-segéd!$M211-1))</f>
        <v/>
      </c>
      <c r="L215" s="32" t="str">
        <f ca="1">IF(segéd!$J211=0,"",INDEX('App-txt'!$A$1:$G$2000,segéd!$J211,2))</f>
        <v/>
      </c>
      <c r="M215" s="25" t="str">
        <f ca="1">IF(segéd!$J211=0,"",INDEX('App-txt'!$A$1:$G$2000,segéd!$J211,4))</f>
        <v/>
      </c>
      <c r="N215" s="29" t="str">
        <f t="shared" ca="1" si="20"/>
        <v/>
      </c>
      <c r="O215" s="25" t="str">
        <f ca="1">IF(segéd!$K211=0,"",INDEX('App-txt'!$A$1:$G$2000,segéd!$K211,4))</f>
        <v/>
      </c>
      <c r="P215" s="29" t="str">
        <f t="shared" ca="1" si="19"/>
        <v/>
      </c>
      <c r="Q215" s="68"/>
    </row>
    <row r="216" spans="1:17" ht="13.2" customHeight="1" x14ac:dyDescent="0.25">
      <c r="A216" s="24" t="str">
        <f ca="1">IF(segéd!$F212&lt;&gt;segéd!$B212,A215,INDEX('App-txt'!$A$1:$G$2000,segéd!$F212-5,2))</f>
        <v>B --&gt; A</v>
      </c>
      <c r="B216" s="24" t="str">
        <f ca="1">IF(segéd!$F212&lt;&gt;segéd!$B212,"",INDEX('App-txt'!$A$1:$G$2000,segéd!$F212-4,2))</f>
        <v/>
      </c>
      <c r="C216" s="31" t="str">
        <f ca="1">IF(segéd!$F212=0,"",INDEX('App-txt'!$A$1:$G$2000,segéd!$F212,2))</f>
        <v/>
      </c>
      <c r="D216" s="26" t="str">
        <f ca="1">IF(segéd!$F212&lt;&gt;segéd!$B212,"",INDEX('App-txt'!$A$1:$G$2000,segéd!$F212-7,2))</f>
        <v/>
      </c>
      <c r="E216" s="25" t="str">
        <f ca="1">IF(segéd!$F212=0,"",INDEX('App-txt'!$A$1:$G$2000,segéd!$F212,4))</f>
        <v/>
      </c>
      <c r="F216" s="27" t="str">
        <f ca="1">IF(segéd!$G212=0,"",INDEX('App-txt'!$A$1:$G$2000,segéd!$G212,4))</f>
        <v/>
      </c>
      <c r="G216" s="29" t="str">
        <f t="shared" ca="1" si="17"/>
        <v/>
      </c>
      <c r="H216" s="27" t="str">
        <f ca="1">IF(segéd!$H212=0,"",INDEX('App-txt'!$A$1:$G$2000,segéd!$H212,4))</f>
        <v/>
      </c>
      <c r="I216" s="30" t="str">
        <f t="shared" ca="1" si="18"/>
        <v/>
      </c>
      <c r="J216" s="34" t="str">
        <f ca="1">IF(segéd!$I212=0,"",LEFT(INDEX('App-txt'!$A$1:$G$2000,segéd!$I212,3), IF(segéd!$M212=0,50,segéd!$M212-1)))</f>
        <v/>
      </c>
      <c r="K216" s="35" t="str">
        <f ca="1">IF(segéd!$I212*segéd!$M212=0,"",MID(INDEX('App-txt'!$A$1:$G$2000,segéd!$I212,3),segéd!$M212+1,segéd!$N212-segéd!$M212-1))</f>
        <v/>
      </c>
      <c r="L216" s="32" t="str">
        <f ca="1">IF(segéd!$J212=0,"",INDEX('App-txt'!$A$1:$G$2000,segéd!$J212,2))</f>
        <v/>
      </c>
      <c r="M216" s="25" t="str">
        <f ca="1">IF(segéd!$J212=0,"",INDEX('App-txt'!$A$1:$G$2000,segéd!$J212,4))</f>
        <v/>
      </c>
      <c r="N216" s="29" t="str">
        <f t="shared" ca="1" si="20"/>
        <v/>
      </c>
      <c r="O216" s="25" t="str">
        <f ca="1">IF(segéd!$K212=0,"",INDEX('App-txt'!$A$1:$G$2000,segéd!$K212,4))</f>
        <v/>
      </c>
      <c r="P216" s="29" t="str">
        <f t="shared" ca="1" si="19"/>
        <v/>
      </c>
      <c r="Q216" s="68"/>
    </row>
    <row r="217" spans="1:17" ht="13.2" customHeight="1" x14ac:dyDescent="0.25">
      <c r="A217" s="24" t="str">
        <f ca="1">IF(segéd!$F213&lt;&gt;segéd!$B213,A216,INDEX('App-txt'!$A$1:$G$2000,segéd!$F213-5,2))</f>
        <v>B --&gt; A</v>
      </c>
      <c r="B217" s="24" t="str">
        <f ca="1">IF(segéd!$F213&lt;&gt;segéd!$B213,"",INDEX('App-txt'!$A$1:$G$2000,segéd!$F213-4,2))</f>
        <v/>
      </c>
      <c r="C217" s="31" t="str">
        <f ca="1">IF(segéd!$F213=0,"",INDEX('App-txt'!$A$1:$G$2000,segéd!$F213,2))</f>
        <v/>
      </c>
      <c r="D217" s="26" t="str">
        <f ca="1">IF(segéd!$F213&lt;&gt;segéd!$B213,"",INDEX('App-txt'!$A$1:$G$2000,segéd!$F213-7,2))</f>
        <v/>
      </c>
      <c r="E217" s="25" t="str">
        <f ca="1">IF(segéd!$F213=0,"",INDEX('App-txt'!$A$1:$G$2000,segéd!$F213,4))</f>
        <v/>
      </c>
      <c r="F217" s="27" t="str">
        <f ca="1">IF(segéd!$G213=0,"",INDEX('App-txt'!$A$1:$G$2000,segéd!$G213,4))</f>
        <v/>
      </c>
      <c r="G217" s="29" t="str">
        <f t="shared" ca="1" si="17"/>
        <v/>
      </c>
      <c r="H217" s="27" t="str">
        <f ca="1">IF(segéd!$H213=0,"",INDEX('App-txt'!$A$1:$G$2000,segéd!$H213,4))</f>
        <v/>
      </c>
      <c r="I217" s="30" t="str">
        <f t="shared" ca="1" si="18"/>
        <v/>
      </c>
      <c r="J217" s="34" t="str">
        <f ca="1">IF(segéd!$I213=0,"",LEFT(INDEX('App-txt'!$A$1:$G$2000,segéd!$I213,3), IF(segéd!$M213=0,50,segéd!$M213-1)))</f>
        <v/>
      </c>
      <c r="K217" s="35" t="str">
        <f ca="1">IF(segéd!$I213*segéd!$M213=0,"",MID(INDEX('App-txt'!$A$1:$G$2000,segéd!$I213,3),segéd!$M213+1,segéd!$N213-segéd!$M213-1))</f>
        <v/>
      </c>
      <c r="L217" s="32" t="str">
        <f ca="1">IF(segéd!$J213=0,"",INDEX('App-txt'!$A$1:$G$2000,segéd!$J213,2))</f>
        <v/>
      </c>
      <c r="M217" s="25" t="str">
        <f ca="1">IF(segéd!$J213=0,"",INDEX('App-txt'!$A$1:$G$2000,segéd!$J213,4))</f>
        <v/>
      </c>
      <c r="N217" s="29" t="str">
        <f t="shared" ca="1" si="20"/>
        <v/>
      </c>
      <c r="O217" s="25" t="str">
        <f ca="1">IF(segéd!$K213=0,"",INDEX('App-txt'!$A$1:$G$2000,segéd!$K213,4))</f>
        <v/>
      </c>
      <c r="P217" s="29" t="str">
        <f t="shared" ca="1" si="19"/>
        <v/>
      </c>
      <c r="Q217" s="68"/>
    </row>
    <row r="218" spans="1:17" ht="13.2" customHeight="1" x14ac:dyDescent="0.25">
      <c r="A218" s="24" t="str">
        <f ca="1">IF(segéd!$F214&lt;&gt;segéd!$B214,A217,INDEX('App-txt'!$A$1:$G$2000,segéd!$F214-5,2))</f>
        <v>B --&gt; A</v>
      </c>
      <c r="B218" s="24" t="str">
        <f ca="1">IF(segéd!$F214&lt;&gt;segéd!$B214,"",INDEX('App-txt'!$A$1:$G$2000,segéd!$F214-4,2))</f>
        <v/>
      </c>
      <c r="C218" s="31" t="str">
        <f ca="1">IF(segéd!$F214=0,"",INDEX('App-txt'!$A$1:$G$2000,segéd!$F214,2))</f>
        <v/>
      </c>
      <c r="D218" s="26" t="str">
        <f ca="1">IF(segéd!$F214&lt;&gt;segéd!$B214,"",INDEX('App-txt'!$A$1:$G$2000,segéd!$F214-7,2))</f>
        <v/>
      </c>
      <c r="E218" s="25" t="str">
        <f ca="1">IF(segéd!$F214=0,"",INDEX('App-txt'!$A$1:$G$2000,segéd!$F214,4))</f>
        <v/>
      </c>
      <c r="F218" s="27" t="str">
        <f ca="1">IF(segéd!$G214=0,"",INDEX('App-txt'!$A$1:$G$2000,segéd!$G214,4))</f>
        <v/>
      </c>
      <c r="G218" s="29" t="str">
        <f t="shared" ca="1" si="17"/>
        <v/>
      </c>
      <c r="H218" s="27" t="str">
        <f ca="1">IF(segéd!$H214=0,"",INDEX('App-txt'!$A$1:$G$2000,segéd!$H214,4))</f>
        <v/>
      </c>
      <c r="I218" s="30" t="str">
        <f t="shared" ca="1" si="18"/>
        <v/>
      </c>
      <c r="J218" s="34" t="str">
        <f ca="1">IF(segéd!$I214=0,"",LEFT(INDEX('App-txt'!$A$1:$G$2000,segéd!$I214,3), IF(segéd!$M214=0,50,segéd!$M214-1)))</f>
        <v/>
      </c>
      <c r="K218" s="35" t="str">
        <f ca="1">IF(segéd!$I214*segéd!$M214=0,"",MID(INDEX('App-txt'!$A$1:$G$2000,segéd!$I214,3),segéd!$M214+1,segéd!$N214-segéd!$M214-1))</f>
        <v/>
      </c>
      <c r="L218" s="32" t="str">
        <f ca="1">IF(segéd!$J214=0,"",INDEX('App-txt'!$A$1:$G$2000,segéd!$J214,2))</f>
        <v/>
      </c>
      <c r="M218" s="25" t="str">
        <f ca="1">IF(segéd!$J214=0,"",INDEX('App-txt'!$A$1:$G$2000,segéd!$J214,4))</f>
        <v/>
      </c>
      <c r="N218" s="29" t="str">
        <f t="shared" ca="1" si="20"/>
        <v/>
      </c>
      <c r="O218" s="25" t="str">
        <f ca="1">IF(segéd!$K214=0,"",INDEX('App-txt'!$A$1:$G$2000,segéd!$K214,4))</f>
        <v/>
      </c>
      <c r="P218" s="29" t="str">
        <f t="shared" ca="1" si="19"/>
        <v/>
      </c>
      <c r="Q218" s="68"/>
    </row>
    <row r="219" spans="1:17" ht="13.2" customHeight="1" x14ac:dyDescent="0.25">
      <c r="A219" s="24" t="str">
        <f ca="1">IF(segéd!$F215&lt;&gt;segéd!$B215,A218,INDEX('App-txt'!$A$1:$G$2000,segéd!$F215-5,2))</f>
        <v>B --&gt; A</v>
      </c>
      <c r="B219" s="24" t="str">
        <f ca="1">IF(segéd!$F215&lt;&gt;segéd!$B215,"",INDEX('App-txt'!$A$1:$G$2000,segéd!$F215-4,2))</f>
        <v/>
      </c>
      <c r="C219" s="31" t="str">
        <f ca="1">IF(segéd!$F215=0,"",INDEX('App-txt'!$A$1:$G$2000,segéd!$F215,2))</f>
        <v/>
      </c>
      <c r="D219" s="26" t="str">
        <f ca="1">IF(segéd!$F215&lt;&gt;segéd!$B215,"",INDEX('App-txt'!$A$1:$G$2000,segéd!$F215-7,2))</f>
        <v/>
      </c>
      <c r="E219" s="25" t="str">
        <f ca="1">IF(segéd!$F215=0,"",INDEX('App-txt'!$A$1:$G$2000,segéd!$F215,4))</f>
        <v/>
      </c>
      <c r="F219" s="27" t="str">
        <f ca="1">IF(segéd!$G215=0,"",INDEX('App-txt'!$A$1:$G$2000,segéd!$G215,4))</f>
        <v/>
      </c>
      <c r="G219" s="29" t="str">
        <f t="shared" ca="1" si="17"/>
        <v/>
      </c>
      <c r="H219" s="27" t="str">
        <f ca="1">IF(segéd!$H215=0,"",INDEX('App-txt'!$A$1:$G$2000,segéd!$H215,4))</f>
        <v/>
      </c>
      <c r="I219" s="30" t="str">
        <f t="shared" ca="1" si="18"/>
        <v/>
      </c>
      <c r="J219" s="34" t="str">
        <f ca="1">IF(segéd!$I215=0,"",LEFT(INDEX('App-txt'!$A$1:$G$2000,segéd!$I215,3), IF(segéd!$M215=0,50,segéd!$M215-1)))</f>
        <v/>
      </c>
      <c r="K219" s="35" t="str">
        <f ca="1">IF(segéd!$I215*segéd!$M215=0,"",MID(INDEX('App-txt'!$A$1:$G$2000,segéd!$I215,3),segéd!$M215+1,segéd!$N215-segéd!$M215-1))</f>
        <v/>
      </c>
      <c r="L219" s="32" t="str">
        <f ca="1">IF(segéd!$J215=0,"",INDEX('App-txt'!$A$1:$G$2000,segéd!$J215,2))</f>
        <v/>
      </c>
      <c r="M219" s="25" t="str">
        <f ca="1">IF(segéd!$J215=0,"",INDEX('App-txt'!$A$1:$G$2000,segéd!$J215,4))</f>
        <v/>
      </c>
      <c r="N219" s="29" t="str">
        <f t="shared" ca="1" si="20"/>
        <v/>
      </c>
      <c r="O219" s="25" t="str">
        <f ca="1">IF(segéd!$K215=0,"",INDEX('App-txt'!$A$1:$G$2000,segéd!$K215,4))</f>
        <v/>
      </c>
      <c r="P219" s="29" t="str">
        <f t="shared" ca="1" si="19"/>
        <v/>
      </c>
      <c r="Q219" s="68"/>
    </row>
    <row r="220" spans="1:17" ht="13.2" customHeight="1" x14ac:dyDescent="0.25">
      <c r="A220" s="24" t="str">
        <f ca="1">IF(segéd!$F216&lt;&gt;segéd!$B216,A219,INDEX('App-txt'!$A$1:$G$2000,segéd!$F216-5,2))</f>
        <v>B --&gt; A</v>
      </c>
      <c r="B220" s="24" t="str">
        <f ca="1">IF(segéd!$F216&lt;&gt;segéd!$B216,"",INDEX('App-txt'!$A$1:$G$2000,segéd!$F216-4,2))</f>
        <v/>
      </c>
      <c r="C220" s="31" t="str">
        <f ca="1">IF(segéd!$F216=0,"",INDEX('App-txt'!$A$1:$G$2000,segéd!$F216,2))</f>
        <v/>
      </c>
      <c r="D220" s="26" t="str">
        <f ca="1">IF(segéd!$F216&lt;&gt;segéd!$B216,"",INDEX('App-txt'!$A$1:$G$2000,segéd!$F216-7,2))</f>
        <v/>
      </c>
      <c r="E220" s="25" t="str">
        <f ca="1">IF(segéd!$F216=0,"",INDEX('App-txt'!$A$1:$G$2000,segéd!$F216,4))</f>
        <v/>
      </c>
      <c r="F220" s="27" t="str">
        <f ca="1">IF(segéd!$G216=0,"",INDEX('App-txt'!$A$1:$G$2000,segéd!$G216,4))</f>
        <v/>
      </c>
      <c r="G220" s="29" t="str">
        <f t="shared" ca="1" si="17"/>
        <v/>
      </c>
      <c r="H220" s="27" t="str">
        <f ca="1">IF(segéd!$H216=0,"",INDEX('App-txt'!$A$1:$G$2000,segéd!$H216,4))</f>
        <v/>
      </c>
      <c r="I220" s="30" t="str">
        <f t="shared" ca="1" si="18"/>
        <v/>
      </c>
      <c r="J220" s="34" t="str">
        <f ca="1">IF(segéd!$I216=0,"",LEFT(INDEX('App-txt'!$A$1:$G$2000,segéd!$I216,3), IF(segéd!$M216=0,50,segéd!$M216-1)))</f>
        <v/>
      </c>
      <c r="K220" s="35" t="str">
        <f ca="1">IF(segéd!$I216*segéd!$M216=0,"",MID(INDEX('App-txt'!$A$1:$G$2000,segéd!$I216,3),segéd!$M216+1,segéd!$N216-segéd!$M216-1))</f>
        <v/>
      </c>
      <c r="L220" s="32" t="str">
        <f ca="1">IF(segéd!$J216=0,"",INDEX('App-txt'!$A$1:$G$2000,segéd!$J216,2))</f>
        <v/>
      </c>
      <c r="M220" s="25" t="str">
        <f ca="1">IF(segéd!$J216=0,"",INDEX('App-txt'!$A$1:$G$2000,segéd!$J216,4))</f>
        <v/>
      </c>
      <c r="N220" s="29" t="str">
        <f t="shared" ca="1" si="20"/>
        <v/>
      </c>
      <c r="O220" s="25" t="str">
        <f ca="1">IF(segéd!$K216=0,"",INDEX('App-txt'!$A$1:$G$2000,segéd!$K216,4))</f>
        <v/>
      </c>
      <c r="P220" s="29" t="str">
        <f t="shared" ca="1" si="19"/>
        <v/>
      </c>
      <c r="Q220" s="68"/>
    </row>
    <row r="221" spans="1:17" ht="13.2" customHeight="1" x14ac:dyDescent="0.25">
      <c r="A221" s="24" t="str">
        <f ca="1">IF(segéd!$F217&lt;&gt;segéd!$B217,A220,INDEX('App-txt'!$A$1:$G$2000,segéd!$F217-5,2))</f>
        <v>B --&gt; A</v>
      </c>
      <c r="B221" s="24" t="str">
        <f ca="1">IF(segéd!$F217&lt;&gt;segéd!$B217,"",INDEX('App-txt'!$A$1:$G$2000,segéd!$F217-4,2))</f>
        <v/>
      </c>
      <c r="C221" s="31" t="str">
        <f ca="1">IF(segéd!$F217=0,"",INDEX('App-txt'!$A$1:$G$2000,segéd!$F217,2))</f>
        <v/>
      </c>
      <c r="D221" s="26" t="str">
        <f ca="1">IF(segéd!$F217&lt;&gt;segéd!$B217,"",INDEX('App-txt'!$A$1:$G$2000,segéd!$F217-7,2))</f>
        <v/>
      </c>
      <c r="E221" s="25" t="str">
        <f ca="1">IF(segéd!$F217=0,"",INDEX('App-txt'!$A$1:$G$2000,segéd!$F217,4))</f>
        <v/>
      </c>
      <c r="F221" s="27" t="str">
        <f ca="1">IF(segéd!$G217=0,"",INDEX('App-txt'!$A$1:$G$2000,segéd!$G217,4))</f>
        <v/>
      </c>
      <c r="G221" s="29" t="str">
        <f t="shared" ca="1" si="17"/>
        <v/>
      </c>
      <c r="H221" s="27" t="str">
        <f ca="1">IF(segéd!$H217=0,"",INDEX('App-txt'!$A$1:$G$2000,segéd!$H217,4))</f>
        <v/>
      </c>
      <c r="I221" s="30" t="str">
        <f t="shared" ca="1" si="18"/>
        <v/>
      </c>
      <c r="J221" s="34" t="str">
        <f ca="1">IF(segéd!$I217=0,"",LEFT(INDEX('App-txt'!$A$1:$G$2000,segéd!$I217,3), IF(segéd!$M217=0,50,segéd!$M217-1)))</f>
        <v/>
      </c>
      <c r="K221" s="35" t="str">
        <f ca="1">IF(segéd!$I217*segéd!$M217=0,"",MID(INDEX('App-txt'!$A$1:$G$2000,segéd!$I217,3),segéd!$M217+1,segéd!$N217-segéd!$M217-1))</f>
        <v/>
      </c>
      <c r="L221" s="32" t="str">
        <f ca="1">IF(segéd!$J217=0,"",INDEX('App-txt'!$A$1:$G$2000,segéd!$J217,2))</f>
        <v/>
      </c>
      <c r="M221" s="25" t="str">
        <f ca="1">IF(segéd!$J217=0,"",INDEX('App-txt'!$A$1:$G$2000,segéd!$J217,4))</f>
        <v/>
      </c>
      <c r="N221" s="29" t="str">
        <f t="shared" ca="1" si="20"/>
        <v/>
      </c>
      <c r="O221" s="25" t="str">
        <f ca="1">IF(segéd!$K217=0,"",INDEX('App-txt'!$A$1:$G$2000,segéd!$K217,4))</f>
        <v/>
      </c>
      <c r="P221" s="29" t="str">
        <f t="shared" ca="1" si="19"/>
        <v/>
      </c>
      <c r="Q221" s="68"/>
    </row>
    <row r="222" spans="1:17" ht="13.2" customHeight="1" x14ac:dyDescent="0.25">
      <c r="A222" s="24" t="str">
        <f ca="1">IF(segéd!$F218&lt;&gt;segéd!$B218,A221,INDEX('App-txt'!$A$1:$G$2000,segéd!$F218-5,2))</f>
        <v>B --&gt; A</v>
      </c>
      <c r="B222" s="24" t="str">
        <f ca="1">IF(segéd!$F218&lt;&gt;segéd!$B218,"",INDEX('App-txt'!$A$1:$G$2000,segéd!$F218-4,2))</f>
        <v/>
      </c>
      <c r="C222" s="31" t="str">
        <f ca="1">IF(segéd!$F218=0,"",INDEX('App-txt'!$A$1:$G$2000,segéd!$F218,2))</f>
        <v/>
      </c>
      <c r="D222" s="26" t="str">
        <f ca="1">IF(segéd!$F218&lt;&gt;segéd!$B218,"",INDEX('App-txt'!$A$1:$G$2000,segéd!$F218-7,2))</f>
        <v/>
      </c>
      <c r="E222" s="25" t="str">
        <f ca="1">IF(segéd!$F218=0,"",INDEX('App-txt'!$A$1:$G$2000,segéd!$F218,4))</f>
        <v/>
      </c>
      <c r="F222" s="27" t="str">
        <f ca="1">IF(segéd!$G218=0,"",INDEX('App-txt'!$A$1:$G$2000,segéd!$G218,4))</f>
        <v/>
      </c>
      <c r="G222" s="29" t="str">
        <f t="shared" ca="1" si="17"/>
        <v/>
      </c>
      <c r="H222" s="27" t="str">
        <f ca="1">IF(segéd!$H218=0,"",INDEX('App-txt'!$A$1:$G$2000,segéd!$H218,4))</f>
        <v/>
      </c>
      <c r="I222" s="30" t="str">
        <f t="shared" ca="1" si="18"/>
        <v/>
      </c>
      <c r="J222" s="34" t="str">
        <f ca="1">IF(segéd!$I218=0,"",LEFT(INDEX('App-txt'!$A$1:$G$2000,segéd!$I218,3), IF(segéd!$M218=0,50,segéd!$M218-1)))</f>
        <v/>
      </c>
      <c r="K222" s="35" t="str">
        <f ca="1">IF(segéd!$I218*segéd!$M218=0,"",MID(INDEX('App-txt'!$A$1:$G$2000,segéd!$I218,3),segéd!$M218+1,segéd!$N218-segéd!$M218-1))</f>
        <v/>
      </c>
      <c r="L222" s="32" t="str">
        <f ca="1">IF(segéd!$J218=0,"",INDEX('App-txt'!$A$1:$G$2000,segéd!$J218,2))</f>
        <v/>
      </c>
      <c r="M222" s="25" t="str">
        <f ca="1">IF(segéd!$J218=0,"",INDEX('App-txt'!$A$1:$G$2000,segéd!$J218,4))</f>
        <v/>
      </c>
      <c r="N222" s="29" t="str">
        <f t="shared" ca="1" si="20"/>
        <v/>
      </c>
      <c r="O222" s="25" t="str">
        <f ca="1">IF(segéd!$K218=0,"",INDEX('App-txt'!$A$1:$G$2000,segéd!$K218,4))</f>
        <v/>
      </c>
      <c r="P222" s="29" t="str">
        <f t="shared" ca="1" si="19"/>
        <v/>
      </c>
      <c r="Q222" s="68"/>
    </row>
    <row r="223" spans="1:17" ht="13.2" customHeight="1" x14ac:dyDescent="0.25">
      <c r="A223" s="24" t="str">
        <f ca="1">IF(segéd!$F219&lt;&gt;segéd!$B219,A222,INDEX('App-txt'!$A$1:$G$2000,segéd!$F219-5,2))</f>
        <v>B --&gt; A</v>
      </c>
      <c r="B223" s="24" t="str">
        <f ca="1">IF(segéd!$F219&lt;&gt;segéd!$B219,"",INDEX('App-txt'!$A$1:$G$2000,segéd!$F219-4,2))</f>
        <v/>
      </c>
      <c r="C223" s="31" t="str">
        <f ca="1">IF(segéd!$F219=0,"",INDEX('App-txt'!$A$1:$G$2000,segéd!$F219,2))</f>
        <v/>
      </c>
      <c r="D223" s="26" t="str">
        <f ca="1">IF(segéd!$F219&lt;&gt;segéd!$B219,"",INDEX('App-txt'!$A$1:$G$2000,segéd!$F219-7,2))</f>
        <v/>
      </c>
      <c r="E223" s="25" t="str">
        <f ca="1">IF(segéd!$F219=0,"",INDEX('App-txt'!$A$1:$G$2000,segéd!$F219,4))</f>
        <v/>
      </c>
      <c r="F223" s="27" t="str">
        <f ca="1">IF(segéd!$G219=0,"",INDEX('App-txt'!$A$1:$G$2000,segéd!$G219,4))</f>
        <v/>
      </c>
      <c r="G223" s="29" t="str">
        <f t="shared" ca="1" si="17"/>
        <v/>
      </c>
      <c r="H223" s="27" t="str">
        <f ca="1">IF(segéd!$H219=0,"",INDEX('App-txt'!$A$1:$G$2000,segéd!$H219,4))</f>
        <v/>
      </c>
      <c r="I223" s="30" t="str">
        <f t="shared" ca="1" si="18"/>
        <v/>
      </c>
      <c r="J223" s="34" t="str">
        <f ca="1">IF(segéd!$I219=0,"",LEFT(INDEX('App-txt'!$A$1:$G$2000,segéd!$I219,3), IF(segéd!$M219=0,50,segéd!$M219-1)))</f>
        <v/>
      </c>
      <c r="K223" s="35" t="str">
        <f ca="1">IF(segéd!$I219*segéd!$M219=0,"",MID(INDEX('App-txt'!$A$1:$G$2000,segéd!$I219,3),segéd!$M219+1,segéd!$N219-segéd!$M219-1))</f>
        <v/>
      </c>
      <c r="L223" s="32" t="str">
        <f ca="1">IF(segéd!$J219=0,"",INDEX('App-txt'!$A$1:$G$2000,segéd!$J219,2))</f>
        <v/>
      </c>
      <c r="M223" s="25" t="str">
        <f ca="1">IF(segéd!$J219=0,"",INDEX('App-txt'!$A$1:$G$2000,segéd!$J219,4))</f>
        <v/>
      </c>
      <c r="N223" s="29" t="str">
        <f t="shared" ca="1" si="20"/>
        <v/>
      </c>
      <c r="O223" s="25" t="str">
        <f ca="1">IF(segéd!$K219=0,"",INDEX('App-txt'!$A$1:$G$2000,segéd!$K219,4))</f>
        <v/>
      </c>
      <c r="P223" s="29" t="str">
        <f t="shared" ca="1" si="19"/>
        <v/>
      </c>
      <c r="Q223" s="68"/>
    </row>
    <row r="224" spans="1:17" ht="13.2" customHeight="1" x14ac:dyDescent="0.25">
      <c r="A224" s="24" t="str">
        <f ca="1">IF(segéd!$F220&lt;&gt;segéd!$B220,A223,INDEX('App-txt'!$A$1:$G$2000,segéd!$F220-5,2))</f>
        <v>B --&gt; A</v>
      </c>
      <c r="B224" s="24" t="str">
        <f ca="1">IF(segéd!$F220&lt;&gt;segéd!$B220,"",INDEX('App-txt'!$A$1:$G$2000,segéd!$F220-4,2))</f>
        <v/>
      </c>
      <c r="C224" s="31" t="str">
        <f ca="1">IF(segéd!$F220=0,"",INDEX('App-txt'!$A$1:$G$2000,segéd!$F220,2))</f>
        <v/>
      </c>
      <c r="D224" s="26" t="str">
        <f ca="1">IF(segéd!$F220&lt;&gt;segéd!$B220,"",INDEX('App-txt'!$A$1:$G$2000,segéd!$F220-7,2))</f>
        <v/>
      </c>
      <c r="E224" s="25" t="str">
        <f ca="1">IF(segéd!$F220=0,"",INDEX('App-txt'!$A$1:$G$2000,segéd!$F220,4))</f>
        <v/>
      </c>
      <c r="F224" s="27" t="str">
        <f ca="1">IF(segéd!$G220=0,"",INDEX('App-txt'!$A$1:$G$2000,segéd!$G220,4))</f>
        <v/>
      </c>
      <c r="G224" s="29" t="str">
        <f t="shared" ca="1" si="17"/>
        <v/>
      </c>
      <c r="H224" s="27" t="str">
        <f ca="1">IF(segéd!$H220=0,"",INDEX('App-txt'!$A$1:$G$2000,segéd!$H220,4))</f>
        <v/>
      </c>
      <c r="I224" s="30" t="str">
        <f t="shared" ca="1" si="18"/>
        <v/>
      </c>
      <c r="J224" s="34" t="str">
        <f ca="1">IF(segéd!$I220=0,"",LEFT(INDEX('App-txt'!$A$1:$G$2000,segéd!$I220,3), IF(segéd!$M220=0,50,segéd!$M220-1)))</f>
        <v/>
      </c>
      <c r="K224" s="35" t="str">
        <f ca="1">IF(segéd!$I220*segéd!$M220=0,"",MID(INDEX('App-txt'!$A$1:$G$2000,segéd!$I220,3),segéd!$M220+1,segéd!$N220-segéd!$M220-1))</f>
        <v/>
      </c>
      <c r="L224" s="32" t="str">
        <f ca="1">IF(segéd!$J220=0,"",INDEX('App-txt'!$A$1:$G$2000,segéd!$J220,2))</f>
        <v/>
      </c>
      <c r="M224" s="25" t="str">
        <f ca="1">IF(segéd!$J220=0,"",INDEX('App-txt'!$A$1:$G$2000,segéd!$J220,4))</f>
        <v/>
      </c>
      <c r="N224" s="29" t="str">
        <f t="shared" ca="1" si="20"/>
        <v/>
      </c>
      <c r="O224" s="25" t="str">
        <f ca="1">IF(segéd!$K220=0,"",INDEX('App-txt'!$A$1:$G$2000,segéd!$K220,4))</f>
        <v/>
      </c>
      <c r="P224" s="29" t="str">
        <f t="shared" ca="1" si="19"/>
        <v/>
      </c>
      <c r="Q224" s="68"/>
    </row>
    <row r="225" spans="1:17" ht="13.2" customHeight="1" x14ac:dyDescent="0.25">
      <c r="A225" s="24" t="str">
        <f ca="1">IF(segéd!$F221&lt;&gt;segéd!$B221,A224,INDEX('App-txt'!$A$1:$G$2000,segéd!$F221-5,2))</f>
        <v>B --&gt; A</v>
      </c>
      <c r="B225" s="24" t="str">
        <f ca="1">IF(segéd!$F221&lt;&gt;segéd!$B221,"",INDEX('App-txt'!$A$1:$G$2000,segéd!$F221-4,2))</f>
        <v/>
      </c>
      <c r="C225" s="31" t="str">
        <f ca="1">IF(segéd!$F221=0,"",INDEX('App-txt'!$A$1:$G$2000,segéd!$F221,2))</f>
        <v/>
      </c>
      <c r="D225" s="26" t="str">
        <f ca="1">IF(segéd!$F221&lt;&gt;segéd!$B221,"",INDEX('App-txt'!$A$1:$G$2000,segéd!$F221-7,2))</f>
        <v/>
      </c>
      <c r="E225" s="25" t="str">
        <f ca="1">IF(segéd!$F221=0,"",INDEX('App-txt'!$A$1:$G$2000,segéd!$F221,4))</f>
        <v/>
      </c>
      <c r="F225" s="27" t="str">
        <f ca="1">IF(segéd!$G221=0,"",INDEX('App-txt'!$A$1:$G$2000,segéd!$G221,4))</f>
        <v/>
      </c>
      <c r="G225" s="29" t="str">
        <f t="shared" ca="1" si="17"/>
        <v/>
      </c>
      <c r="H225" s="27" t="str">
        <f ca="1">IF(segéd!$H221=0,"",INDEX('App-txt'!$A$1:$G$2000,segéd!$H221,4))</f>
        <v/>
      </c>
      <c r="I225" s="30" t="str">
        <f t="shared" ca="1" si="18"/>
        <v/>
      </c>
      <c r="J225" s="34" t="str">
        <f ca="1">IF(segéd!$I221=0,"",LEFT(INDEX('App-txt'!$A$1:$G$2000,segéd!$I221,3), IF(segéd!$M221=0,50,segéd!$M221-1)))</f>
        <v/>
      </c>
      <c r="K225" s="35" t="str">
        <f ca="1">IF(segéd!$I221*segéd!$M221=0,"",MID(INDEX('App-txt'!$A$1:$G$2000,segéd!$I221,3),segéd!$M221+1,segéd!$N221-segéd!$M221-1))</f>
        <v/>
      </c>
      <c r="L225" s="32" t="str">
        <f ca="1">IF(segéd!$J221=0,"",INDEX('App-txt'!$A$1:$G$2000,segéd!$J221,2))</f>
        <v/>
      </c>
      <c r="M225" s="25" t="str">
        <f ca="1">IF(segéd!$J221=0,"",INDEX('App-txt'!$A$1:$G$2000,segéd!$J221,4))</f>
        <v/>
      </c>
      <c r="N225" s="29" t="str">
        <f t="shared" ca="1" si="20"/>
        <v/>
      </c>
      <c r="O225" s="25" t="str">
        <f ca="1">IF(segéd!$K221=0,"",INDEX('App-txt'!$A$1:$G$2000,segéd!$K221,4))</f>
        <v/>
      </c>
      <c r="P225" s="29" t="str">
        <f t="shared" ca="1" si="19"/>
        <v/>
      </c>
      <c r="Q225" s="68"/>
    </row>
    <row r="226" spans="1:17" ht="13.2" customHeight="1" x14ac:dyDescent="0.25">
      <c r="A226" s="24" t="str">
        <f ca="1">IF(segéd!$F222&lt;&gt;segéd!$B222,A225,INDEX('App-txt'!$A$1:$G$2000,segéd!$F222-5,2))</f>
        <v>B --&gt; A</v>
      </c>
      <c r="B226" s="24" t="str">
        <f ca="1">IF(segéd!$F222&lt;&gt;segéd!$B222,"",INDEX('App-txt'!$A$1:$G$2000,segéd!$F222-4,2))</f>
        <v/>
      </c>
      <c r="C226" s="31" t="str">
        <f ca="1">IF(segéd!$F222=0,"",INDEX('App-txt'!$A$1:$G$2000,segéd!$F222,2))</f>
        <v/>
      </c>
      <c r="D226" s="26" t="str">
        <f ca="1">IF(segéd!$F222&lt;&gt;segéd!$B222,"",INDEX('App-txt'!$A$1:$G$2000,segéd!$F222-7,2))</f>
        <v/>
      </c>
      <c r="E226" s="25" t="str">
        <f ca="1">IF(segéd!$F222=0,"",INDEX('App-txt'!$A$1:$G$2000,segéd!$F222,4))</f>
        <v/>
      </c>
      <c r="F226" s="27" t="str">
        <f ca="1">IF(segéd!$G222=0,"",INDEX('App-txt'!$A$1:$G$2000,segéd!$G222,4))</f>
        <v/>
      </c>
      <c r="G226" s="29" t="str">
        <f t="shared" ref="G226:G240" ca="1" si="21">IF(F226="","",MAX(H226,E227)-F226)</f>
        <v/>
      </c>
      <c r="H226" s="27" t="str">
        <f ca="1">IF(segéd!$H222=0,"",INDEX('App-txt'!$A$1:$G$2000,segéd!$H222,4))</f>
        <v/>
      </c>
      <c r="I226" s="30" t="str">
        <f t="shared" ref="I226:I240" ca="1" si="22">IF(H226="","",M226-H226)</f>
        <v/>
      </c>
      <c r="J226" s="34" t="str">
        <f ca="1">IF(segéd!$I222=0,"",LEFT(INDEX('App-txt'!$A$1:$G$2000,segéd!$I222,3), IF(segéd!$M222=0,50,segéd!$M222-1)))</f>
        <v/>
      </c>
      <c r="K226" s="35" t="str">
        <f ca="1">IF(segéd!$I222*segéd!$M222=0,"",MID(INDEX('App-txt'!$A$1:$G$2000,segéd!$I222,3),segéd!$M222+1,segéd!$N222-segéd!$M222-1))</f>
        <v/>
      </c>
      <c r="L226" s="32" t="str">
        <f ca="1">IF(segéd!$J222=0,"",INDEX('App-txt'!$A$1:$G$2000,segéd!$J222,2))</f>
        <v/>
      </c>
      <c r="M226" s="25" t="str">
        <f ca="1">IF(segéd!$J222=0,"",INDEX('App-txt'!$A$1:$G$2000,segéd!$J222,4))</f>
        <v/>
      </c>
      <c r="N226" s="29" t="str">
        <f t="shared" ref="N226:N240" ca="1" si="23">IF(OR(M226="",O226=""),"",O226-M226)</f>
        <v/>
      </c>
      <c r="O226" s="25" t="str">
        <f ca="1">IF(segéd!$K222=0,"",INDEX('App-txt'!$A$1:$G$2000,segéd!$K222,4))</f>
        <v/>
      </c>
      <c r="P226" s="29" t="str">
        <f t="shared" ref="P226:P240" ca="1" si="24">IF(O226="","",M227-O226)</f>
        <v/>
      </c>
      <c r="Q226" s="68"/>
    </row>
    <row r="227" spans="1:17" ht="13.2" customHeight="1" x14ac:dyDescent="0.25">
      <c r="A227" s="24" t="str">
        <f ca="1">IF(segéd!$F223&lt;&gt;segéd!$B223,A226,INDEX('App-txt'!$A$1:$G$2000,segéd!$F223-5,2))</f>
        <v>B --&gt; A</v>
      </c>
      <c r="B227" s="24" t="str">
        <f ca="1">IF(segéd!$F223&lt;&gt;segéd!$B223,"",INDEX('App-txt'!$A$1:$G$2000,segéd!$F223-4,2))</f>
        <v/>
      </c>
      <c r="C227" s="31" t="str">
        <f ca="1">IF(segéd!$F223=0,"",INDEX('App-txt'!$A$1:$G$2000,segéd!$F223,2))</f>
        <v/>
      </c>
      <c r="D227" s="26" t="str">
        <f ca="1">IF(segéd!$F223&lt;&gt;segéd!$B223,"",INDEX('App-txt'!$A$1:$G$2000,segéd!$F223-7,2))</f>
        <v/>
      </c>
      <c r="E227" s="25" t="str">
        <f ca="1">IF(segéd!$F223=0,"",INDEX('App-txt'!$A$1:$G$2000,segéd!$F223,4))</f>
        <v/>
      </c>
      <c r="F227" s="27" t="str">
        <f ca="1">IF(segéd!$G223=0,"",INDEX('App-txt'!$A$1:$G$2000,segéd!$G223,4))</f>
        <v/>
      </c>
      <c r="G227" s="29" t="str">
        <f t="shared" ca="1" si="21"/>
        <v/>
      </c>
      <c r="H227" s="27" t="str">
        <f ca="1">IF(segéd!$H223=0,"",INDEX('App-txt'!$A$1:$G$2000,segéd!$H223,4))</f>
        <v/>
      </c>
      <c r="I227" s="30" t="str">
        <f t="shared" ca="1" si="22"/>
        <v/>
      </c>
      <c r="J227" s="34" t="str">
        <f ca="1">IF(segéd!$I223=0,"",LEFT(INDEX('App-txt'!$A$1:$G$2000,segéd!$I223,3), IF(segéd!$M223=0,50,segéd!$M223-1)))</f>
        <v/>
      </c>
      <c r="K227" s="35" t="str">
        <f ca="1">IF(segéd!$I223*segéd!$M223=0,"",MID(INDEX('App-txt'!$A$1:$G$2000,segéd!$I223,3),segéd!$M223+1,segéd!$N223-segéd!$M223-1))</f>
        <v/>
      </c>
      <c r="L227" s="32" t="str">
        <f ca="1">IF(segéd!$J223=0,"",INDEX('App-txt'!$A$1:$G$2000,segéd!$J223,2))</f>
        <v/>
      </c>
      <c r="M227" s="25" t="str">
        <f ca="1">IF(segéd!$J223=0,"",INDEX('App-txt'!$A$1:$G$2000,segéd!$J223,4))</f>
        <v/>
      </c>
      <c r="N227" s="29" t="str">
        <f t="shared" ca="1" si="23"/>
        <v/>
      </c>
      <c r="O227" s="25" t="str">
        <f ca="1">IF(segéd!$K223=0,"",INDEX('App-txt'!$A$1:$G$2000,segéd!$K223,4))</f>
        <v/>
      </c>
      <c r="P227" s="29" t="str">
        <f t="shared" ca="1" si="24"/>
        <v/>
      </c>
      <c r="Q227" s="68"/>
    </row>
    <row r="228" spans="1:17" ht="13.2" customHeight="1" x14ac:dyDescent="0.25">
      <c r="A228" s="24" t="str">
        <f ca="1">IF(segéd!$F224&lt;&gt;segéd!$B224,A227,INDEX('App-txt'!$A$1:$G$2000,segéd!$F224-5,2))</f>
        <v>B --&gt; A</v>
      </c>
      <c r="B228" s="24" t="str">
        <f ca="1">IF(segéd!$F224&lt;&gt;segéd!$B224,"",INDEX('App-txt'!$A$1:$G$2000,segéd!$F224-4,2))</f>
        <v/>
      </c>
      <c r="C228" s="31" t="str">
        <f ca="1">IF(segéd!$F224=0,"",INDEX('App-txt'!$A$1:$G$2000,segéd!$F224,2))</f>
        <v/>
      </c>
      <c r="D228" s="26" t="str">
        <f ca="1">IF(segéd!$F224&lt;&gt;segéd!$B224,"",INDEX('App-txt'!$A$1:$G$2000,segéd!$F224-7,2))</f>
        <v/>
      </c>
      <c r="E228" s="25" t="str">
        <f ca="1">IF(segéd!$F224=0,"",INDEX('App-txt'!$A$1:$G$2000,segéd!$F224,4))</f>
        <v/>
      </c>
      <c r="F228" s="27" t="str">
        <f ca="1">IF(segéd!$G224=0,"",INDEX('App-txt'!$A$1:$G$2000,segéd!$G224,4))</f>
        <v/>
      </c>
      <c r="G228" s="29" t="str">
        <f t="shared" ca="1" si="21"/>
        <v/>
      </c>
      <c r="H228" s="27" t="str">
        <f ca="1">IF(segéd!$H224=0,"",INDEX('App-txt'!$A$1:$G$2000,segéd!$H224,4))</f>
        <v/>
      </c>
      <c r="I228" s="30" t="str">
        <f t="shared" ca="1" si="22"/>
        <v/>
      </c>
      <c r="J228" s="34" t="str">
        <f ca="1">IF(segéd!$I224=0,"",LEFT(INDEX('App-txt'!$A$1:$G$2000,segéd!$I224,3), IF(segéd!$M224=0,50,segéd!$M224-1)))</f>
        <v/>
      </c>
      <c r="K228" s="35" t="str">
        <f ca="1">IF(segéd!$I224*segéd!$M224=0,"",MID(INDEX('App-txt'!$A$1:$G$2000,segéd!$I224,3),segéd!$M224+1,segéd!$N224-segéd!$M224-1))</f>
        <v/>
      </c>
      <c r="L228" s="32" t="str">
        <f ca="1">IF(segéd!$J224=0,"",INDEX('App-txt'!$A$1:$G$2000,segéd!$J224,2))</f>
        <v/>
      </c>
      <c r="M228" s="25" t="str">
        <f ca="1">IF(segéd!$J224=0,"",INDEX('App-txt'!$A$1:$G$2000,segéd!$J224,4))</f>
        <v/>
      </c>
      <c r="N228" s="29" t="str">
        <f t="shared" ca="1" si="23"/>
        <v/>
      </c>
      <c r="O228" s="25" t="str">
        <f ca="1">IF(segéd!$K224=0,"",INDEX('App-txt'!$A$1:$G$2000,segéd!$K224,4))</f>
        <v/>
      </c>
      <c r="P228" s="29" t="str">
        <f t="shared" ca="1" si="24"/>
        <v/>
      </c>
      <c r="Q228" s="68"/>
    </row>
    <row r="229" spans="1:17" ht="13.2" customHeight="1" x14ac:dyDescent="0.25">
      <c r="A229" s="24" t="str">
        <f ca="1">IF(segéd!$F225&lt;&gt;segéd!$B225,A228,INDEX('App-txt'!$A$1:$G$2000,segéd!$F225-5,2))</f>
        <v>B --&gt; A</v>
      </c>
      <c r="B229" s="24" t="str">
        <f ca="1">IF(segéd!$F225&lt;&gt;segéd!$B225,"",INDEX('App-txt'!$A$1:$G$2000,segéd!$F225-4,2))</f>
        <v/>
      </c>
      <c r="C229" s="31" t="str">
        <f ca="1">IF(segéd!$F225=0,"",INDEX('App-txt'!$A$1:$G$2000,segéd!$F225,2))</f>
        <v/>
      </c>
      <c r="D229" s="26" t="str">
        <f ca="1">IF(segéd!$F225&lt;&gt;segéd!$B225,"",INDEX('App-txt'!$A$1:$G$2000,segéd!$F225-7,2))</f>
        <v/>
      </c>
      <c r="E229" s="25" t="str">
        <f ca="1">IF(segéd!$F225=0,"",INDEX('App-txt'!$A$1:$G$2000,segéd!$F225,4))</f>
        <v/>
      </c>
      <c r="F229" s="27" t="str">
        <f ca="1">IF(segéd!$G225=0,"",INDEX('App-txt'!$A$1:$G$2000,segéd!$G225,4))</f>
        <v/>
      </c>
      <c r="G229" s="29" t="str">
        <f t="shared" ca="1" si="21"/>
        <v/>
      </c>
      <c r="H229" s="27" t="str">
        <f ca="1">IF(segéd!$H225=0,"",INDEX('App-txt'!$A$1:$G$2000,segéd!$H225,4))</f>
        <v/>
      </c>
      <c r="I229" s="30" t="str">
        <f t="shared" ca="1" si="22"/>
        <v/>
      </c>
      <c r="J229" s="34" t="str">
        <f ca="1">IF(segéd!$I225=0,"",LEFT(INDEX('App-txt'!$A$1:$G$2000,segéd!$I225,3), IF(segéd!$M225=0,50,segéd!$M225-1)))</f>
        <v/>
      </c>
      <c r="K229" s="35" t="str">
        <f ca="1">IF(segéd!$I225*segéd!$M225=0,"",MID(INDEX('App-txt'!$A$1:$G$2000,segéd!$I225,3),segéd!$M225+1,segéd!$N225-segéd!$M225-1))</f>
        <v/>
      </c>
      <c r="L229" s="32" t="str">
        <f ca="1">IF(segéd!$J225=0,"",INDEX('App-txt'!$A$1:$G$2000,segéd!$J225,2))</f>
        <v/>
      </c>
      <c r="M229" s="25" t="str">
        <f ca="1">IF(segéd!$J225=0,"",INDEX('App-txt'!$A$1:$G$2000,segéd!$J225,4))</f>
        <v/>
      </c>
      <c r="N229" s="29" t="str">
        <f t="shared" ca="1" si="23"/>
        <v/>
      </c>
      <c r="O229" s="25" t="str">
        <f ca="1">IF(segéd!$K225=0,"",INDEX('App-txt'!$A$1:$G$2000,segéd!$K225,4))</f>
        <v/>
      </c>
      <c r="P229" s="29" t="str">
        <f t="shared" ca="1" si="24"/>
        <v/>
      </c>
      <c r="Q229" s="68"/>
    </row>
    <row r="230" spans="1:17" ht="13.2" customHeight="1" x14ac:dyDescent="0.25">
      <c r="A230" s="24" t="str">
        <f ca="1">IF(segéd!$F226&lt;&gt;segéd!$B226,A229,INDEX('App-txt'!$A$1:$G$2000,segéd!$F226-5,2))</f>
        <v>B --&gt; A</v>
      </c>
      <c r="B230" s="24" t="str">
        <f ca="1">IF(segéd!$F226&lt;&gt;segéd!$B226,"",INDEX('App-txt'!$A$1:$G$2000,segéd!$F226-4,2))</f>
        <v/>
      </c>
      <c r="C230" s="31" t="str">
        <f ca="1">IF(segéd!$F226=0,"",INDEX('App-txt'!$A$1:$G$2000,segéd!$F226,2))</f>
        <v/>
      </c>
      <c r="D230" s="26" t="str">
        <f ca="1">IF(segéd!$F226&lt;&gt;segéd!$B226,"",INDEX('App-txt'!$A$1:$G$2000,segéd!$F226-7,2))</f>
        <v/>
      </c>
      <c r="E230" s="25" t="str">
        <f ca="1">IF(segéd!$F226=0,"",INDEX('App-txt'!$A$1:$G$2000,segéd!$F226,4))</f>
        <v/>
      </c>
      <c r="F230" s="27" t="str">
        <f ca="1">IF(segéd!$G226=0,"",INDEX('App-txt'!$A$1:$G$2000,segéd!$G226,4))</f>
        <v/>
      </c>
      <c r="G230" s="29" t="str">
        <f t="shared" ca="1" si="21"/>
        <v/>
      </c>
      <c r="H230" s="27" t="str">
        <f ca="1">IF(segéd!$H226=0,"",INDEX('App-txt'!$A$1:$G$2000,segéd!$H226,4))</f>
        <v/>
      </c>
      <c r="I230" s="30" t="str">
        <f t="shared" ca="1" si="22"/>
        <v/>
      </c>
      <c r="J230" s="34" t="str">
        <f ca="1">IF(segéd!$I226=0,"",LEFT(INDEX('App-txt'!$A$1:$G$2000,segéd!$I226,3), IF(segéd!$M226=0,50,segéd!$M226-1)))</f>
        <v/>
      </c>
      <c r="K230" s="35" t="str">
        <f ca="1">IF(segéd!$I226*segéd!$M226=0,"",MID(INDEX('App-txt'!$A$1:$G$2000,segéd!$I226,3),segéd!$M226+1,segéd!$N226-segéd!$M226-1))</f>
        <v/>
      </c>
      <c r="L230" s="32" t="str">
        <f ca="1">IF(segéd!$J226=0,"",INDEX('App-txt'!$A$1:$G$2000,segéd!$J226,2))</f>
        <v/>
      </c>
      <c r="M230" s="25" t="str">
        <f ca="1">IF(segéd!$J226=0,"",INDEX('App-txt'!$A$1:$G$2000,segéd!$J226,4))</f>
        <v/>
      </c>
      <c r="N230" s="29" t="str">
        <f t="shared" ca="1" si="23"/>
        <v/>
      </c>
      <c r="O230" s="25" t="str">
        <f ca="1">IF(segéd!$K226=0,"",INDEX('App-txt'!$A$1:$G$2000,segéd!$K226,4))</f>
        <v/>
      </c>
      <c r="P230" s="29" t="str">
        <f t="shared" ca="1" si="24"/>
        <v/>
      </c>
      <c r="Q230" s="68"/>
    </row>
    <row r="231" spans="1:17" ht="13.2" customHeight="1" x14ac:dyDescent="0.25">
      <c r="A231" s="24" t="str">
        <f ca="1">IF(segéd!$F227&lt;&gt;segéd!$B227,A230,INDEX('App-txt'!$A$1:$G$2000,segéd!$F227-5,2))</f>
        <v>B --&gt; A</v>
      </c>
      <c r="B231" s="24" t="str">
        <f ca="1">IF(segéd!$F227&lt;&gt;segéd!$B227,"",INDEX('App-txt'!$A$1:$G$2000,segéd!$F227-4,2))</f>
        <v/>
      </c>
      <c r="C231" s="31" t="str">
        <f ca="1">IF(segéd!$F227=0,"",INDEX('App-txt'!$A$1:$G$2000,segéd!$F227,2))</f>
        <v/>
      </c>
      <c r="D231" s="26" t="str">
        <f ca="1">IF(segéd!$F227&lt;&gt;segéd!$B227,"",INDEX('App-txt'!$A$1:$G$2000,segéd!$F227-7,2))</f>
        <v/>
      </c>
      <c r="E231" s="25" t="str">
        <f ca="1">IF(segéd!$F227=0,"",INDEX('App-txt'!$A$1:$G$2000,segéd!$F227,4))</f>
        <v/>
      </c>
      <c r="F231" s="27" t="str">
        <f ca="1">IF(segéd!$G227=0,"",INDEX('App-txt'!$A$1:$G$2000,segéd!$G227,4))</f>
        <v/>
      </c>
      <c r="G231" s="29" t="str">
        <f t="shared" ca="1" si="21"/>
        <v/>
      </c>
      <c r="H231" s="27" t="str">
        <f ca="1">IF(segéd!$H227=0,"",INDEX('App-txt'!$A$1:$G$2000,segéd!$H227,4))</f>
        <v/>
      </c>
      <c r="I231" s="30" t="str">
        <f t="shared" ca="1" si="22"/>
        <v/>
      </c>
      <c r="J231" s="34" t="str">
        <f ca="1">IF(segéd!$I227=0,"",LEFT(INDEX('App-txt'!$A$1:$G$2000,segéd!$I227,3), IF(segéd!$M227=0,50,segéd!$M227-1)))</f>
        <v/>
      </c>
      <c r="K231" s="35" t="str">
        <f ca="1">IF(segéd!$I227*segéd!$M227=0,"",MID(INDEX('App-txt'!$A$1:$G$2000,segéd!$I227,3),segéd!$M227+1,segéd!$N227-segéd!$M227-1))</f>
        <v/>
      </c>
      <c r="L231" s="32" t="str">
        <f ca="1">IF(segéd!$J227=0,"",INDEX('App-txt'!$A$1:$G$2000,segéd!$J227,2))</f>
        <v/>
      </c>
      <c r="M231" s="25" t="str">
        <f ca="1">IF(segéd!$J227=0,"",INDEX('App-txt'!$A$1:$G$2000,segéd!$J227,4))</f>
        <v/>
      </c>
      <c r="N231" s="29" t="str">
        <f t="shared" ca="1" si="23"/>
        <v/>
      </c>
      <c r="O231" s="25" t="str">
        <f ca="1">IF(segéd!$K227=0,"",INDEX('App-txt'!$A$1:$G$2000,segéd!$K227,4))</f>
        <v/>
      </c>
      <c r="P231" s="29" t="str">
        <f t="shared" ca="1" si="24"/>
        <v/>
      </c>
      <c r="Q231" s="68"/>
    </row>
    <row r="232" spans="1:17" ht="13.2" customHeight="1" x14ac:dyDescent="0.25">
      <c r="A232" s="24" t="str">
        <f ca="1">IF(segéd!$F228&lt;&gt;segéd!$B228,A231,INDEX('App-txt'!$A$1:$G$2000,segéd!$F228-5,2))</f>
        <v>B --&gt; A</v>
      </c>
      <c r="B232" s="24" t="str">
        <f ca="1">IF(segéd!$F228&lt;&gt;segéd!$B228,"",INDEX('App-txt'!$A$1:$G$2000,segéd!$F228-4,2))</f>
        <v/>
      </c>
      <c r="C232" s="31" t="str">
        <f ca="1">IF(segéd!$F228=0,"",INDEX('App-txt'!$A$1:$G$2000,segéd!$F228,2))</f>
        <v/>
      </c>
      <c r="D232" s="26" t="str">
        <f ca="1">IF(segéd!$F228&lt;&gt;segéd!$B228,"",INDEX('App-txt'!$A$1:$G$2000,segéd!$F228-7,2))</f>
        <v/>
      </c>
      <c r="E232" s="25" t="str">
        <f ca="1">IF(segéd!$F228=0,"",INDEX('App-txt'!$A$1:$G$2000,segéd!$F228,4))</f>
        <v/>
      </c>
      <c r="F232" s="27" t="str">
        <f ca="1">IF(segéd!$G228=0,"",INDEX('App-txt'!$A$1:$G$2000,segéd!$G228,4))</f>
        <v/>
      </c>
      <c r="G232" s="29" t="str">
        <f t="shared" ca="1" si="21"/>
        <v/>
      </c>
      <c r="H232" s="27" t="str">
        <f ca="1">IF(segéd!$H228=0,"",INDEX('App-txt'!$A$1:$G$2000,segéd!$H228,4))</f>
        <v/>
      </c>
      <c r="I232" s="30" t="str">
        <f t="shared" ca="1" si="22"/>
        <v/>
      </c>
      <c r="J232" s="34" t="str">
        <f ca="1">IF(segéd!$I228=0,"",LEFT(INDEX('App-txt'!$A$1:$G$2000,segéd!$I228,3), IF(segéd!$M228=0,50,segéd!$M228-1)))</f>
        <v/>
      </c>
      <c r="K232" s="35" t="str">
        <f ca="1">IF(segéd!$I228*segéd!$M228=0,"",MID(INDEX('App-txt'!$A$1:$G$2000,segéd!$I228,3),segéd!$M228+1,segéd!$N228-segéd!$M228-1))</f>
        <v/>
      </c>
      <c r="L232" s="32" t="str">
        <f ca="1">IF(segéd!$J228=0,"",INDEX('App-txt'!$A$1:$G$2000,segéd!$J228,2))</f>
        <v/>
      </c>
      <c r="M232" s="25" t="str">
        <f ca="1">IF(segéd!$J228=0,"",INDEX('App-txt'!$A$1:$G$2000,segéd!$J228,4))</f>
        <v/>
      </c>
      <c r="N232" s="29" t="str">
        <f t="shared" ca="1" si="23"/>
        <v/>
      </c>
      <c r="O232" s="25" t="str">
        <f ca="1">IF(segéd!$K228=0,"",INDEX('App-txt'!$A$1:$G$2000,segéd!$K228,4))</f>
        <v/>
      </c>
      <c r="P232" s="29" t="str">
        <f t="shared" ca="1" si="24"/>
        <v/>
      </c>
      <c r="Q232" s="68"/>
    </row>
    <row r="233" spans="1:17" ht="13.2" customHeight="1" x14ac:dyDescent="0.25">
      <c r="A233" s="24" t="str">
        <f ca="1">IF(segéd!$F229&lt;&gt;segéd!$B229,A232,INDEX('App-txt'!$A$1:$G$2000,segéd!$F229-5,2))</f>
        <v>B --&gt; A</v>
      </c>
      <c r="B233" s="24" t="str">
        <f ca="1">IF(segéd!$F229&lt;&gt;segéd!$B229,"",INDEX('App-txt'!$A$1:$G$2000,segéd!$F229-4,2))</f>
        <v/>
      </c>
      <c r="C233" s="31" t="str">
        <f ca="1">IF(segéd!$F229=0,"",INDEX('App-txt'!$A$1:$G$2000,segéd!$F229,2))</f>
        <v/>
      </c>
      <c r="D233" s="26" t="str">
        <f ca="1">IF(segéd!$F229&lt;&gt;segéd!$B229,"",INDEX('App-txt'!$A$1:$G$2000,segéd!$F229-7,2))</f>
        <v/>
      </c>
      <c r="E233" s="25" t="str">
        <f ca="1">IF(segéd!$F229=0,"",INDEX('App-txt'!$A$1:$G$2000,segéd!$F229,4))</f>
        <v/>
      </c>
      <c r="F233" s="27" t="str">
        <f ca="1">IF(segéd!$G229=0,"",INDEX('App-txt'!$A$1:$G$2000,segéd!$G229,4))</f>
        <v/>
      </c>
      <c r="G233" s="29" t="str">
        <f t="shared" ca="1" si="21"/>
        <v/>
      </c>
      <c r="H233" s="27" t="str">
        <f ca="1">IF(segéd!$H229=0,"",INDEX('App-txt'!$A$1:$G$2000,segéd!$H229,4))</f>
        <v/>
      </c>
      <c r="I233" s="30" t="str">
        <f t="shared" ca="1" si="22"/>
        <v/>
      </c>
      <c r="J233" s="34" t="str">
        <f ca="1">IF(segéd!$I229=0,"",LEFT(INDEX('App-txt'!$A$1:$G$2000,segéd!$I229,3), IF(segéd!$M229=0,50,segéd!$M229-1)))</f>
        <v/>
      </c>
      <c r="K233" s="35" t="str">
        <f ca="1">IF(segéd!$I229*segéd!$M229=0,"",MID(INDEX('App-txt'!$A$1:$G$2000,segéd!$I229,3),segéd!$M229+1,segéd!$N229-segéd!$M229-1))</f>
        <v/>
      </c>
      <c r="L233" s="32" t="str">
        <f ca="1">IF(segéd!$J229=0,"",INDEX('App-txt'!$A$1:$G$2000,segéd!$J229,2))</f>
        <v/>
      </c>
      <c r="M233" s="25" t="str">
        <f ca="1">IF(segéd!$J229=0,"",INDEX('App-txt'!$A$1:$G$2000,segéd!$J229,4))</f>
        <v/>
      </c>
      <c r="N233" s="29" t="str">
        <f t="shared" ca="1" si="23"/>
        <v/>
      </c>
      <c r="O233" s="25" t="str">
        <f ca="1">IF(segéd!$K229=0,"",INDEX('App-txt'!$A$1:$G$2000,segéd!$K229,4))</f>
        <v/>
      </c>
      <c r="P233" s="29" t="str">
        <f t="shared" ca="1" si="24"/>
        <v/>
      </c>
      <c r="Q233" s="68"/>
    </row>
    <row r="234" spans="1:17" ht="13.2" customHeight="1" x14ac:dyDescent="0.25">
      <c r="A234" s="24" t="str">
        <f ca="1">IF(segéd!$F230&lt;&gt;segéd!$B230,A233,INDEX('App-txt'!$A$1:$G$2000,segéd!$F230-5,2))</f>
        <v>B --&gt; A</v>
      </c>
      <c r="B234" s="24" t="str">
        <f ca="1">IF(segéd!$F230&lt;&gt;segéd!$B230,"",INDEX('App-txt'!$A$1:$G$2000,segéd!$F230-4,2))</f>
        <v/>
      </c>
      <c r="C234" s="31" t="str">
        <f ca="1">IF(segéd!$F230=0,"",INDEX('App-txt'!$A$1:$G$2000,segéd!$F230,2))</f>
        <v/>
      </c>
      <c r="D234" s="26" t="str">
        <f ca="1">IF(segéd!$F230&lt;&gt;segéd!$B230,"",INDEX('App-txt'!$A$1:$G$2000,segéd!$F230-7,2))</f>
        <v/>
      </c>
      <c r="E234" s="25" t="str">
        <f ca="1">IF(segéd!$F230=0,"",INDEX('App-txt'!$A$1:$G$2000,segéd!$F230,4))</f>
        <v/>
      </c>
      <c r="F234" s="27" t="str">
        <f ca="1">IF(segéd!$G230=0,"",INDEX('App-txt'!$A$1:$G$2000,segéd!$G230,4))</f>
        <v/>
      </c>
      <c r="G234" s="29" t="str">
        <f t="shared" ca="1" si="21"/>
        <v/>
      </c>
      <c r="H234" s="27" t="str">
        <f ca="1">IF(segéd!$H230=0,"",INDEX('App-txt'!$A$1:$G$2000,segéd!$H230,4))</f>
        <v/>
      </c>
      <c r="I234" s="30" t="str">
        <f t="shared" ca="1" si="22"/>
        <v/>
      </c>
      <c r="J234" s="34" t="str">
        <f ca="1">IF(segéd!$I230=0,"",LEFT(INDEX('App-txt'!$A$1:$G$2000,segéd!$I230,3), IF(segéd!$M230=0,50,segéd!$M230-1)))</f>
        <v/>
      </c>
      <c r="K234" s="35" t="str">
        <f ca="1">IF(segéd!$I230*segéd!$M230=0,"",MID(INDEX('App-txt'!$A$1:$G$2000,segéd!$I230,3),segéd!$M230+1,segéd!$N230-segéd!$M230-1))</f>
        <v/>
      </c>
      <c r="L234" s="32" t="str">
        <f ca="1">IF(segéd!$J230=0,"",INDEX('App-txt'!$A$1:$G$2000,segéd!$J230,2))</f>
        <v/>
      </c>
      <c r="M234" s="25" t="str">
        <f ca="1">IF(segéd!$J230=0,"",INDEX('App-txt'!$A$1:$G$2000,segéd!$J230,4))</f>
        <v/>
      </c>
      <c r="N234" s="29" t="str">
        <f t="shared" ca="1" si="23"/>
        <v/>
      </c>
      <c r="O234" s="25" t="str">
        <f ca="1">IF(segéd!$K230=0,"",INDEX('App-txt'!$A$1:$G$2000,segéd!$K230,4))</f>
        <v/>
      </c>
      <c r="P234" s="29" t="str">
        <f t="shared" ca="1" si="24"/>
        <v/>
      </c>
      <c r="Q234" s="68"/>
    </row>
    <row r="235" spans="1:17" ht="13.2" customHeight="1" x14ac:dyDescent="0.25">
      <c r="A235" s="24" t="str">
        <f ca="1">IF(segéd!$F231&lt;&gt;segéd!$B231,A234,INDEX('App-txt'!$A$1:$G$2000,segéd!$F231-5,2))</f>
        <v>B --&gt; A</v>
      </c>
      <c r="B235" s="24" t="str">
        <f ca="1">IF(segéd!$F231&lt;&gt;segéd!$B231,"",INDEX('App-txt'!$A$1:$G$2000,segéd!$F231-4,2))</f>
        <v/>
      </c>
      <c r="C235" s="31" t="str">
        <f ca="1">IF(segéd!$F231=0,"",INDEX('App-txt'!$A$1:$G$2000,segéd!$F231,2))</f>
        <v/>
      </c>
      <c r="D235" s="26" t="str">
        <f ca="1">IF(segéd!$F231&lt;&gt;segéd!$B231,"",INDEX('App-txt'!$A$1:$G$2000,segéd!$F231-7,2))</f>
        <v/>
      </c>
      <c r="E235" s="25" t="str">
        <f ca="1">IF(segéd!$F231=0,"",INDEX('App-txt'!$A$1:$G$2000,segéd!$F231,4))</f>
        <v/>
      </c>
      <c r="F235" s="27" t="str">
        <f ca="1">IF(segéd!$G231=0,"",INDEX('App-txt'!$A$1:$G$2000,segéd!$G231,4))</f>
        <v/>
      </c>
      <c r="G235" s="29" t="str">
        <f t="shared" ca="1" si="21"/>
        <v/>
      </c>
      <c r="H235" s="27" t="str">
        <f ca="1">IF(segéd!$H231=0,"",INDEX('App-txt'!$A$1:$G$2000,segéd!$H231,4))</f>
        <v/>
      </c>
      <c r="I235" s="30" t="str">
        <f t="shared" ca="1" si="22"/>
        <v/>
      </c>
      <c r="J235" s="34" t="str">
        <f ca="1">IF(segéd!$I231=0,"",LEFT(INDEX('App-txt'!$A$1:$G$2000,segéd!$I231,3), IF(segéd!$M231=0,50,segéd!$M231-1)))</f>
        <v/>
      </c>
      <c r="K235" s="35" t="str">
        <f ca="1">IF(segéd!$I231*segéd!$M231=0,"",MID(INDEX('App-txt'!$A$1:$G$2000,segéd!$I231,3),segéd!$M231+1,segéd!$N231-segéd!$M231-1))</f>
        <v/>
      </c>
      <c r="L235" s="32" t="str">
        <f ca="1">IF(segéd!$J231=0,"",INDEX('App-txt'!$A$1:$G$2000,segéd!$J231,2))</f>
        <v/>
      </c>
      <c r="M235" s="25" t="str">
        <f ca="1">IF(segéd!$J231=0,"",INDEX('App-txt'!$A$1:$G$2000,segéd!$J231,4))</f>
        <v/>
      </c>
      <c r="N235" s="29" t="str">
        <f t="shared" ca="1" si="23"/>
        <v/>
      </c>
      <c r="O235" s="25" t="str">
        <f ca="1">IF(segéd!$K231=0,"",INDEX('App-txt'!$A$1:$G$2000,segéd!$K231,4))</f>
        <v/>
      </c>
      <c r="P235" s="29" t="str">
        <f t="shared" ca="1" si="24"/>
        <v/>
      </c>
      <c r="Q235" s="68"/>
    </row>
    <row r="236" spans="1:17" ht="13.2" customHeight="1" x14ac:dyDescent="0.25">
      <c r="A236" s="24" t="str">
        <f ca="1">IF(segéd!$F232&lt;&gt;segéd!$B232,A235,INDEX('App-txt'!$A$1:$G$2000,segéd!$F232-5,2))</f>
        <v>B --&gt; A</v>
      </c>
      <c r="B236" s="24" t="str">
        <f ca="1">IF(segéd!$F232&lt;&gt;segéd!$B232,"",INDEX('App-txt'!$A$1:$G$2000,segéd!$F232-4,2))</f>
        <v/>
      </c>
      <c r="C236" s="31" t="str">
        <f ca="1">IF(segéd!$F232=0,"",INDEX('App-txt'!$A$1:$G$2000,segéd!$F232,2))</f>
        <v/>
      </c>
      <c r="D236" s="26" t="str">
        <f ca="1">IF(segéd!$F232&lt;&gt;segéd!$B232,"",INDEX('App-txt'!$A$1:$G$2000,segéd!$F232-7,2))</f>
        <v/>
      </c>
      <c r="E236" s="25" t="str">
        <f ca="1">IF(segéd!$F232=0,"",INDEX('App-txt'!$A$1:$G$2000,segéd!$F232,4))</f>
        <v/>
      </c>
      <c r="F236" s="27" t="str">
        <f ca="1">IF(segéd!$G232=0,"",INDEX('App-txt'!$A$1:$G$2000,segéd!$G232,4))</f>
        <v/>
      </c>
      <c r="G236" s="29" t="str">
        <f t="shared" ca="1" si="21"/>
        <v/>
      </c>
      <c r="H236" s="27" t="str">
        <f ca="1">IF(segéd!$H232=0,"",INDEX('App-txt'!$A$1:$G$2000,segéd!$H232,4))</f>
        <v/>
      </c>
      <c r="I236" s="30" t="str">
        <f t="shared" ca="1" si="22"/>
        <v/>
      </c>
      <c r="J236" s="34" t="str">
        <f ca="1">IF(segéd!$I232=0,"",LEFT(INDEX('App-txt'!$A$1:$G$2000,segéd!$I232,3), IF(segéd!$M232=0,50,segéd!$M232-1)))</f>
        <v/>
      </c>
      <c r="K236" s="35" t="str">
        <f ca="1">IF(segéd!$I232*segéd!$M232=0,"",MID(INDEX('App-txt'!$A$1:$G$2000,segéd!$I232,3),segéd!$M232+1,segéd!$N232-segéd!$M232-1))</f>
        <v/>
      </c>
      <c r="L236" s="32" t="str">
        <f ca="1">IF(segéd!$J232=0,"",INDEX('App-txt'!$A$1:$G$2000,segéd!$J232,2))</f>
        <v/>
      </c>
      <c r="M236" s="25" t="str">
        <f ca="1">IF(segéd!$J232=0,"",INDEX('App-txt'!$A$1:$G$2000,segéd!$J232,4))</f>
        <v/>
      </c>
      <c r="N236" s="29" t="str">
        <f t="shared" ca="1" si="23"/>
        <v/>
      </c>
      <c r="O236" s="25" t="str">
        <f ca="1">IF(segéd!$K232=0,"",INDEX('App-txt'!$A$1:$G$2000,segéd!$K232,4))</f>
        <v/>
      </c>
      <c r="P236" s="29" t="str">
        <f t="shared" ca="1" si="24"/>
        <v/>
      </c>
      <c r="Q236" s="68"/>
    </row>
    <row r="237" spans="1:17" ht="13.2" customHeight="1" x14ac:dyDescent="0.25">
      <c r="A237" s="24" t="str">
        <f ca="1">IF(segéd!$F233&lt;&gt;segéd!$B233,A236,INDEX('App-txt'!$A$1:$G$2000,segéd!$F233-5,2))</f>
        <v>B --&gt; A</v>
      </c>
      <c r="B237" s="24" t="str">
        <f ca="1">IF(segéd!$F233&lt;&gt;segéd!$B233,"",INDEX('App-txt'!$A$1:$G$2000,segéd!$F233-4,2))</f>
        <v/>
      </c>
      <c r="C237" s="31" t="str">
        <f ca="1">IF(segéd!$F233=0,"",INDEX('App-txt'!$A$1:$G$2000,segéd!$F233,2))</f>
        <v/>
      </c>
      <c r="D237" s="26" t="str">
        <f ca="1">IF(segéd!$F233&lt;&gt;segéd!$B233,"",INDEX('App-txt'!$A$1:$G$2000,segéd!$F233-7,2))</f>
        <v/>
      </c>
      <c r="E237" s="25" t="str">
        <f ca="1">IF(segéd!$F233=0,"",INDEX('App-txt'!$A$1:$G$2000,segéd!$F233,4))</f>
        <v/>
      </c>
      <c r="F237" s="27" t="str">
        <f ca="1">IF(segéd!$G233=0,"",INDEX('App-txt'!$A$1:$G$2000,segéd!$G233,4))</f>
        <v/>
      </c>
      <c r="G237" s="29" t="str">
        <f t="shared" ca="1" si="21"/>
        <v/>
      </c>
      <c r="H237" s="27" t="str">
        <f ca="1">IF(segéd!$H233=0,"",INDEX('App-txt'!$A$1:$G$2000,segéd!$H233,4))</f>
        <v/>
      </c>
      <c r="I237" s="30" t="str">
        <f t="shared" ca="1" si="22"/>
        <v/>
      </c>
      <c r="J237" s="34" t="str">
        <f ca="1">IF(segéd!$I233=0,"",LEFT(INDEX('App-txt'!$A$1:$G$2000,segéd!$I233,3), IF(segéd!$M233=0,50,segéd!$M233-1)))</f>
        <v/>
      </c>
      <c r="K237" s="35" t="str">
        <f ca="1">IF(segéd!$I233*segéd!$M233=0,"",MID(INDEX('App-txt'!$A$1:$G$2000,segéd!$I233,3),segéd!$M233+1,segéd!$N233-segéd!$M233-1))</f>
        <v/>
      </c>
      <c r="L237" s="32" t="str">
        <f ca="1">IF(segéd!$J233=0,"",INDEX('App-txt'!$A$1:$G$2000,segéd!$J233,2))</f>
        <v/>
      </c>
      <c r="M237" s="25" t="str">
        <f ca="1">IF(segéd!$J233=0,"",INDEX('App-txt'!$A$1:$G$2000,segéd!$J233,4))</f>
        <v/>
      </c>
      <c r="N237" s="29" t="str">
        <f t="shared" ca="1" si="23"/>
        <v/>
      </c>
      <c r="O237" s="25" t="str">
        <f ca="1">IF(segéd!$K233=0,"",INDEX('App-txt'!$A$1:$G$2000,segéd!$K233,4))</f>
        <v/>
      </c>
      <c r="P237" s="29" t="str">
        <f t="shared" ca="1" si="24"/>
        <v/>
      </c>
      <c r="Q237" s="68"/>
    </row>
    <row r="238" spans="1:17" ht="13.2" customHeight="1" x14ac:dyDescent="0.25">
      <c r="A238" s="24" t="str">
        <f ca="1">IF(segéd!$F234&lt;&gt;segéd!$B234,A237,INDEX('App-txt'!$A$1:$G$2000,segéd!$F234-5,2))</f>
        <v>B --&gt; A</v>
      </c>
      <c r="B238" s="24" t="str">
        <f ca="1">IF(segéd!$F234&lt;&gt;segéd!$B234,"",INDEX('App-txt'!$A$1:$G$2000,segéd!$F234-4,2))</f>
        <v/>
      </c>
      <c r="C238" s="31" t="str">
        <f ca="1">IF(segéd!$F234=0,"",INDEX('App-txt'!$A$1:$G$2000,segéd!$F234,2))</f>
        <v/>
      </c>
      <c r="D238" s="26" t="str">
        <f ca="1">IF(segéd!$F234&lt;&gt;segéd!$B234,"",INDEX('App-txt'!$A$1:$G$2000,segéd!$F234-7,2))</f>
        <v/>
      </c>
      <c r="E238" s="25" t="str">
        <f ca="1">IF(segéd!$F234=0,"",INDEX('App-txt'!$A$1:$G$2000,segéd!$F234,4))</f>
        <v/>
      </c>
      <c r="F238" s="27" t="str">
        <f ca="1">IF(segéd!$G234=0,"",INDEX('App-txt'!$A$1:$G$2000,segéd!$G234,4))</f>
        <v/>
      </c>
      <c r="G238" s="29" t="str">
        <f t="shared" ca="1" si="21"/>
        <v/>
      </c>
      <c r="H238" s="27" t="str">
        <f ca="1">IF(segéd!$H234=0,"",INDEX('App-txt'!$A$1:$G$2000,segéd!$H234,4))</f>
        <v/>
      </c>
      <c r="I238" s="30" t="str">
        <f t="shared" ca="1" si="22"/>
        <v/>
      </c>
      <c r="J238" s="34" t="str">
        <f ca="1">IF(segéd!$I234=0,"",LEFT(INDEX('App-txt'!$A$1:$G$2000,segéd!$I234,3), IF(segéd!$M234=0,50,segéd!$M234-1)))</f>
        <v/>
      </c>
      <c r="K238" s="35" t="str">
        <f ca="1">IF(segéd!$I234*segéd!$M234=0,"",MID(INDEX('App-txt'!$A$1:$G$2000,segéd!$I234,3),segéd!$M234+1,segéd!$N234-segéd!$M234-1))</f>
        <v/>
      </c>
      <c r="L238" s="32" t="str">
        <f ca="1">IF(segéd!$J234=0,"",INDEX('App-txt'!$A$1:$G$2000,segéd!$J234,2))</f>
        <v/>
      </c>
      <c r="M238" s="25" t="str">
        <f ca="1">IF(segéd!$J234=0,"",INDEX('App-txt'!$A$1:$G$2000,segéd!$J234,4))</f>
        <v/>
      </c>
      <c r="N238" s="29" t="str">
        <f t="shared" ca="1" si="23"/>
        <v/>
      </c>
      <c r="O238" s="25" t="str">
        <f ca="1">IF(segéd!$K234=0,"",INDEX('App-txt'!$A$1:$G$2000,segéd!$K234,4))</f>
        <v/>
      </c>
      <c r="P238" s="29" t="str">
        <f t="shared" ca="1" si="24"/>
        <v/>
      </c>
      <c r="Q238" s="68"/>
    </row>
    <row r="239" spans="1:17" ht="13.2" customHeight="1" x14ac:dyDescent="0.25">
      <c r="A239" s="24" t="str">
        <f ca="1">IF(segéd!$F235&lt;&gt;segéd!$B235,A238,INDEX('App-txt'!$A$1:$G$2000,segéd!$F235-5,2))</f>
        <v>B --&gt; A</v>
      </c>
      <c r="B239" s="24" t="str">
        <f ca="1">IF(segéd!$F235&lt;&gt;segéd!$B235,"",INDEX('App-txt'!$A$1:$G$2000,segéd!$F235-4,2))</f>
        <v/>
      </c>
      <c r="C239" s="31" t="str">
        <f ca="1">IF(segéd!$F235=0,"",INDEX('App-txt'!$A$1:$G$2000,segéd!$F235,2))</f>
        <v/>
      </c>
      <c r="D239" s="26" t="str">
        <f ca="1">IF(segéd!$F235&lt;&gt;segéd!$B235,"",INDEX('App-txt'!$A$1:$G$2000,segéd!$F235-7,2))</f>
        <v/>
      </c>
      <c r="E239" s="25" t="str">
        <f ca="1">IF(segéd!$F235=0,"",INDEX('App-txt'!$A$1:$G$2000,segéd!$F235,4))</f>
        <v/>
      </c>
      <c r="F239" s="27" t="str">
        <f ca="1">IF(segéd!$G235=0,"",INDEX('App-txt'!$A$1:$G$2000,segéd!$G235,4))</f>
        <v/>
      </c>
      <c r="G239" s="29" t="str">
        <f t="shared" ca="1" si="21"/>
        <v/>
      </c>
      <c r="H239" s="27" t="str">
        <f ca="1">IF(segéd!$H235=0,"",INDEX('App-txt'!$A$1:$G$2000,segéd!$H235,4))</f>
        <v/>
      </c>
      <c r="I239" s="30" t="str">
        <f t="shared" ca="1" si="22"/>
        <v/>
      </c>
      <c r="J239" s="34" t="str">
        <f ca="1">IF(segéd!$I235=0,"",LEFT(INDEX('App-txt'!$A$1:$G$2000,segéd!$I235,3), IF(segéd!$M235=0,50,segéd!$M235-1)))</f>
        <v/>
      </c>
      <c r="K239" s="35" t="str">
        <f ca="1">IF(segéd!$I235*segéd!$M235=0,"",MID(INDEX('App-txt'!$A$1:$G$2000,segéd!$I235,3),segéd!$M235+1,segéd!$N235-segéd!$M235-1))</f>
        <v/>
      </c>
      <c r="L239" s="32" t="str">
        <f ca="1">IF(segéd!$J235=0,"",INDEX('App-txt'!$A$1:$G$2000,segéd!$J235,2))</f>
        <v/>
      </c>
      <c r="M239" s="25" t="str">
        <f ca="1">IF(segéd!$J235=0,"",INDEX('App-txt'!$A$1:$G$2000,segéd!$J235,4))</f>
        <v/>
      </c>
      <c r="N239" s="29" t="str">
        <f t="shared" ca="1" si="23"/>
        <v/>
      </c>
      <c r="O239" s="25" t="str">
        <f ca="1">IF(segéd!$K235=0,"",INDEX('App-txt'!$A$1:$G$2000,segéd!$K235,4))</f>
        <v/>
      </c>
      <c r="P239" s="29" t="str">
        <f t="shared" ca="1" si="24"/>
        <v/>
      </c>
      <c r="Q239" s="68"/>
    </row>
    <row r="240" spans="1:17" ht="13.2" customHeight="1" x14ac:dyDescent="0.25">
      <c r="A240" s="24" t="str">
        <f ca="1">IF(segéd!$F236&lt;&gt;segéd!$B236,A239,INDEX('App-txt'!$A$1:$G$2000,segéd!$F236-5,2))</f>
        <v>B --&gt; A</v>
      </c>
      <c r="B240" s="24" t="str">
        <f ca="1">IF(segéd!$F236&lt;&gt;segéd!$B236,"",INDEX('App-txt'!$A$1:$G$2000,segéd!$F236-4,2))</f>
        <v/>
      </c>
      <c r="C240" s="31" t="str">
        <f ca="1">IF(segéd!$F236=0,"",INDEX('App-txt'!$A$1:$G$2000,segéd!$F236,2))</f>
        <v/>
      </c>
      <c r="D240" s="26" t="str">
        <f ca="1">IF(segéd!$F236&lt;&gt;segéd!$B236,"",INDEX('App-txt'!$A$1:$G$2000,segéd!$F236-7,2))</f>
        <v/>
      </c>
      <c r="E240" s="25" t="str">
        <f ca="1">IF(segéd!$F236=0,"",INDEX('App-txt'!$A$1:$G$2000,segéd!$F236,4))</f>
        <v/>
      </c>
      <c r="F240" s="27" t="str">
        <f ca="1">IF(segéd!$G236=0,"",INDEX('App-txt'!$A$1:$G$2000,segéd!$G236,4))</f>
        <v/>
      </c>
      <c r="G240" s="29" t="str">
        <f t="shared" ca="1" si="21"/>
        <v/>
      </c>
      <c r="H240" s="27" t="str">
        <f ca="1">IF(segéd!$H236=0,"",INDEX('App-txt'!$A$1:$G$2000,segéd!$H236,4))</f>
        <v/>
      </c>
      <c r="I240" s="30" t="str">
        <f t="shared" ca="1" si="22"/>
        <v/>
      </c>
      <c r="J240" s="34" t="str">
        <f ca="1">IF(segéd!$I236=0,"",LEFT(INDEX('App-txt'!$A$1:$G$2000,segéd!$I236,3), IF(segéd!$M236=0,50,segéd!$M236-1)))</f>
        <v/>
      </c>
      <c r="K240" s="35" t="str">
        <f ca="1">IF(segéd!$I236*segéd!$M236=0,"",MID(INDEX('App-txt'!$A$1:$G$2000,segéd!$I236,3),segéd!$M236+1,segéd!$N236-segéd!$M236-1))</f>
        <v/>
      </c>
      <c r="L240" s="32" t="str">
        <f ca="1">IF(segéd!$J236=0,"",INDEX('App-txt'!$A$1:$G$2000,segéd!$J236,2))</f>
        <v/>
      </c>
      <c r="M240" s="25" t="str">
        <f ca="1">IF(segéd!$J236=0,"",INDEX('App-txt'!$A$1:$G$2000,segéd!$J236,4))</f>
        <v/>
      </c>
      <c r="N240" s="29" t="str">
        <f t="shared" ca="1" si="23"/>
        <v/>
      </c>
      <c r="O240" s="25" t="str">
        <f ca="1">IF(segéd!$K236=0,"",INDEX('App-txt'!$A$1:$G$2000,segéd!$K236,4))</f>
        <v/>
      </c>
      <c r="P240" s="29" t="str">
        <f t="shared" ca="1" si="24"/>
        <v/>
      </c>
      <c r="Q240" s="68"/>
    </row>
    <row r="241" spans="1:17" ht="13.2" customHeight="1" x14ac:dyDescent="0.25">
      <c r="A241" s="24" t="str">
        <f ca="1">IF(segéd!$F237&lt;&gt;segéd!$B237,A240,INDEX('App-txt'!$A$1:$G$2000,segéd!$F237-5,2))</f>
        <v>B --&gt; A</v>
      </c>
      <c r="B241" s="24" t="str">
        <f ca="1">IF(segéd!$F237&lt;&gt;segéd!$B237,"",INDEX('App-txt'!$A$1:$G$2000,segéd!$F237-4,2))</f>
        <v/>
      </c>
      <c r="C241" s="31" t="str">
        <f ca="1">IF(segéd!$F237=0,"",INDEX('App-txt'!$A$1:$G$2000,segéd!$F237,2))</f>
        <v/>
      </c>
      <c r="D241" s="26" t="str">
        <f ca="1">IF(segéd!$F237&lt;&gt;segéd!$B237,"",INDEX('App-txt'!$A$1:$G$2000,segéd!$F237-7,2))</f>
        <v/>
      </c>
      <c r="E241" s="25" t="str">
        <f ca="1">IF(segéd!$F237=0,"",INDEX('App-txt'!$A$1:$G$2000,segéd!$F237,4))</f>
        <v/>
      </c>
      <c r="F241" s="27" t="str">
        <f ca="1">IF(segéd!$G237=0,"",INDEX('App-txt'!$A$1:$G$2000,segéd!$G237,4))</f>
        <v/>
      </c>
      <c r="G241" s="29" t="str">
        <f t="shared" ref="G241:G254" ca="1" si="25">IF(F241="","",MAX(H241,E242)-F241)</f>
        <v/>
      </c>
      <c r="H241" s="27" t="str">
        <f ca="1">IF(segéd!$H237=0,"",INDEX('App-txt'!$A$1:$G$2000,segéd!$H237,4))</f>
        <v/>
      </c>
      <c r="I241" s="30" t="str">
        <f t="shared" ref="I241:I254" ca="1" si="26">IF(H241="","",M241-H241)</f>
        <v/>
      </c>
      <c r="J241" s="34" t="str">
        <f ca="1">IF(segéd!$I237=0,"",LEFT(INDEX('App-txt'!$A$1:$G$2000,segéd!$I237,3), IF(segéd!$M237=0,50,segéd!$M237-1)))</f>
        <v/>
      </c>
      <c r="K241" s="35" t="str">
        <f ca="1">IF(segéd!$I237*segéd!$M237=0,"",MID(INDEX('App-txt'!$A$1:$G$2000,segéd!$I237,3),segéd!$M237+1,segéd!$N237-segéd!$M237-1))</f>
        <v/>
      </c>
      <c r="L241" s="32" t="str">
        <f ca="1">IF(segéd!$J237=0,"",INDEX('App-txt'!$A$1:$G$2000,segéd!$J237,2))</f>
        <v/>
      </c>
      <c r="M241" s="25" t="str">
        <f ca="1">IF(segéd!$J237=0,"",INDEX('App-txt'!$A$1:$G$2000,segéd!$J237,4))</f>
        <v/>
      </c>
      <c r="N241" s="29" t="str">
        <f t="shared" ref="N241:N254" ca="1" si="27">IF(OR(M241="",O241=""),"",O241-M241)</f>
        <v/>
      </c>
      <c r="O241" s="25" t="str">
        <f ca="1">IF(segéd!$K237=0,"",INDEX('App-txt'!$A$1:$G$2000,segéd!$K237,4))</f>
        <v/>
      </c>
      <c r="P241" s="29" t="str">
        <f t="shared" ref="P241:P254" ca="1" si="28">IF(O241="","",M242-O241)</f>
        <v/>
      </c>
      <c r="Q241" s="68"/>
    </row>
    <row r="242" spans="1:17" ht="13.2" customHeight="1" x14ac:dyDescent="0.25">
      <c r="A242" s="24" t="str">
        <f ca="1">IF(segéd!$F238&lt;&gt;segéd!$B238,A241,INDEX('App-txt'!$A$1:$G$2000,segéd!$F238-5,2))</f>
        <v>B --&gt; A</v>
      </c>
      <c r="B242" s="24" t="str">
        <f ca="1">IF(segéd!$F238&lt;&gt;segéd!$B238,"",INDEX('App-txt'!$A$1:$G$2000,segéd!$F238-4,2))</f>
        <v/>
      </c>
      <c r="C242" s="31" t="str">
        <f ca="1">IF(segéd!$F238=0,"",INDEX('App-txt'!$A$1:$G$2000,segéd!$F238,2))</f>
        <v/>
      </c>
      <c r="D242" s="26" t="str">
        <f ca="1">IF(segéd!$F238&lt;&gt;segéd!$B238,"",INDEX('App-txt'!$A$1:$G$2000,segéd!$F238-7,2))</f>
        <v/>
      </c>
      <c r="E242" s="25" t="str">
        <f ca="1">IF(segéd!$F238=0,"",INDEX('App-txt'!$A$1:$G$2000,segéd!$F238,4))</f>
        <v/>
      </c>
      <c r="F242" s="27" t="str">
        <f ca="1">IF(segéd!$G238=0,"",INDEX('App-txt'!$A$1:$G$2000,segéd!$G238,4))</f>
        <v/>
      </c>
      <c r="G242" s="29" t="str">
        <f t="shared" ca="1" si="25"/>
        <v/>
      </c>
      <c r="H242" s="27" t="str">
        <f ca="1">IF(segéd!$H238=0,"",INDEX('App-txt'!$A$1:$G$2000,segéd!$H238,4))</f>
        <v/>
      </c>
      <c r="I242" s="30" t="str">
        <f t="shared" ca="1" si="26"/>
        <v/>
      </c>
      <c r="J242" s="34" t="str">
        <f ca="1">IF(segéd!$I238=0,"",LEFT(INDEX('App-txt'!$A$1:$G$2000,segéd!$I238,3), IF(segéd!$M238=0,50,segéd!$M238-1)))</f>
        <v/>
      </c>
      <c r="K242" s="35" t="str">
        <f ca="1">IF(segéd!$I238*segéd!$M238=0,"",MID(INDEX('App-txt'!$A$1:$G$2000,segéd!$I238,3),segéd!$M238+1,segéd!$N238-segéd!$M238-1))</f>
        <v/>
      </c>
      <c r="L242" s="32" t="str">
        <f ca="1">IF(segéd!$J238=0,"",INDEX('App-txt'!$A$1:$G$2000,segéd!$J238,2))</f>
        <v/>
      </c>
      <c r="M242" s="25" t="str">
        <f ca="1">IF(segéd!$J238=0,"",INDEX('App-txt'!$A$1:$G$2000,segéd!$J238,4))</f>
        <v/>
      </c>
      <c r="N242" s="29" t="str">
        <f t="shared" ca="1" si="27"/>
        <v/>
      </c>
      <c r="O242" s="25" t="str">
        <f ca="1">IF(segéd!$K238=0,"",INDEX('App-txt'!$A$1:$G$2000,segéd!$K238,4))</f>
        <v/>
      </c>
      <c r="P242" s="29" t="str">
        <f t="shared" ca="1" si="28"/>
        <v/>
      </c>
      <c r="Q242" s="68"/>
    </row>
    <row r="243" spans="1:17" ht="13.2" customHeight="1" x14ac:dyDescent="0.25">
      <c r="A243" s="24" t="str">
        <f ca="1">IF(segéd!$F239&lt;&gt;segéd!$B239,A242,INDEX('App-txt'!$A$1:$G$2000,segéd!$F239-5,2))</f>
        <v>B --&gt; A</v>
      </c>
      <c r="B243" s="24" t="str">
        <f ca="1">IF(segéd!$F239&lt;&gt;segéd!$B239,"",INDEX('App-txt'!$A$1:$G$2000,segéd!$F239-4,2))</f>
        <v/>
      </c>
      <c r="C243" s="31" t="str">
        <f ca="1">IF(segéd!$F239=0,"",INDEX('App-txt'!$A$1:$G$2000,segéd!$F239,2))</f>
        <v/>
      </c>
      <c r="D243" s="26" t="str">
        <f ca="1">IF(segéd!$F239&lt;&gt;segéd!$B239,"",INDEX('App-txt'!$A$1:$G$2000,segéd!$F239-7,2))</f>
        <v/>
      </c>
      <c r="E243" s="25" t="str">
        <f ca="1">IF(segéd!$F239=0,"",INDEX('App-txt'!$A$1:$G$2000,segéd!$F239,4))</f>
        <v/>
      </c>
      <c r="F243" s="27" t="str">
        <f ca="1">IF(segéd!$G239=0,"",INDEX('App-txt'!$A$1:$G$2000,segéd!$G239,4))</f>
        <v/>
      </c>
      <c r="G243" s="29" t="str">
        <f t="shared" ca="1" si="25"/>
        <v/>
      </c>
      <c r="H243" s="27" t="str">
        <f ca="1">IF(segéd!$H239=0,"",INDEX('App-txt'!$A$1:$G$2000,segéd!$H239,4))</f>
        <v/>
      </c>
      <c r="I243" s="30" t="str">
        <f t="shared" ca="1" si="26"/>
        <v/>
      </c>
      <c r="J243" s="34" t="str">
        <f ca="1">IF(segéd!$I239=0,"",LEFT(INDEX('App-txt'!$A$1:$G$2000,segéd!$I239,3), IF(segéd!$M239=0,50,segéd!$M239-1)))</f>
        <v/>
      </c>
      <c r="K243" s="35" t="str">
        <f ca="1">IF(segéd!$I239*segéd!$M239=0,"",MID(INDEX('App-txt'!$A$1:$G$2000,segéd!$I239,3),segéd!$M239+1,segéd!$N239-segéd!$M239-1))</f>
        <v/>
      </c>
      <c r="L243" s="32" t="str">
        <f ca="1">IF(segéd!$J239=0,"",INDEX('App-txt'!$A$1:$G$2000,segéd!$J239,2))</f>
        <v/>
      </c>
      <c r="M243" s="25" t="str">
        <f ca="1">IF(segéd!$J239=0,"",INDEX('App-txt'!$A$1:$G$2000,segéd!$J239,4))</f>
        <v/>
      </c>
      <c r="N243" s="29" t="str">
        <f t="shared" ca="1" si="27"/>
        <v/>
      </c>
      <c r="O243" s="25" t="str">
        <f ca="1">IF(segéd!$K239=0,"",INDEX('App-txt'!$A$1:$G$2000,segéd!$K239,4))</f>
        <v/>
      </c>
      <c r="P243" s="29" t="str">
        <f t="shared" ca="1" si="28"/>
        <v/>
      </c>
      <c r="Q243" s="68"/>
    </row>
    <row r="244" spans="1:17" ht="13.2" customHeight="1" x14ac:dyDescent="0.25">
      <c r="A244" s="24" t="str">
        <f ca="1">IF(segéd!$F240&lt;&gt;segéd!$B240,A243,INDEX('App-txt'!$A$1:$G$2000,segéd!$F240-5,2))</f>
        <v>B --&gt; A</v>
      </c>
      <c r="B244" s="24" t="str">
        <f ca="1">IF(segéd!$F240&lt;&gt;segéd!$B240,"",INDEX('App-txt'!$A$1:$G$2000,segéd!$F240-4,2))</f>
        <v/>
      </c>
      <c r="C244" s="31" t="str">
        <f ca="1">IF(segéd!$F240=0,"",INDEX('App-txt'!$A$1:$G$2000,segéd!$F240,2))</f>
        <v/>
      </c>
      <c r="D244" s="26" t="str">
        <f ca="1">IF(segéd!$F240&lt;&gt;segéd!$B240,"",INDEX('App-txt'!$A$1:$G$2000,segéd!$F240-7,2))</f>
        <v/>
      </c>
      <c r="E244" s="25" t="str">
        <f ca="1">IF(segéd!$F240=0,"",INDEX('App-txt'!$A$1:$G$2000,segéd!$F240,4))</f>
        <v/>
      </c>
      <c r="F244" s="27" t="str">
        <f ca="1">IF(segéd!$G240=0,"",INDEX('App-txt'!$A$1:$G$2000,segéd!$G240,4))</f>
        <v/>
      </c>
      <c r="G244" s="29" t="str">
        <f t="shared" ca="1" si="25"/>
        <v/>
      </c>
      <c r="H244" s="27" t="str">
        <f ca="1">IF(segéd!$H240=0,"",INDEX('App-txt'!$A$1:$G$2000,segéd!$H240,4))</f>
        <v/>
      </c>
      <c r="I244" s="30" t="str">
        <f t="shared" ca="1" si="26"/>
        <v/>
      </c>
      <c r="J244" s="34" t="str">
        <f ca="1">IF(segéd!$I240=0,"",LEFT(INDEX('App-txt'!$A$1:$G$2000,segéd!$I240,3), IF(segéd!$M240=0,50,segéd!$M240-1)))</f>
        <v/>
      </c>
      <c r="K244" s="35" t="str">
        <f ca="1">IF(segéd!$I240*segéd!$M240=0,"",MID(INDEX('App-txt'!$A$1:$G$2000,segéd!$I240,3),segéd!$M240+1,segéd!$N240-segéd!$M240-1))</f>
        <v/>
      </c>
      <c r="L244" s="32" t="str">
        <f ca="1">IF(segéd!$J240=0,"",INDEX('App-txt'!$A$1:$G$2000,segéd!$J240,2))</f>
        <v/>
      </c>
      <c r="M244" s="25" t="str">
        <f ca="1">IF(segéd!$J240=0,"",INDEX('App-txt'!$A$1:$G$2000,segéd!$J240,4))</f>
        <v/>
      </c>
      <c r="N244" s="29" t="str">
        <f t="shared" ca="1" si="27"/>
        <v/>
      </c>
      <c r="O244" s="25" t="str">
        <f ca="1">IF(segéd!$K240=0,"",INDEX('App-txt'!$A$1:$G$2000,segéd!$K240,4))</f>
        <v/>
      </c>
      <c r="P244" s="29" t="str">
        <f t="shared" ca="1" si="28"/>
        <v/>
      </c>
      <c r="Q244" s="68"/>
    </row>
    <row r="245" spans="1:17" ht="13.2" customHeight="1" x14ac:dyDescent="0.25">
      <c r="A245" s="24" t="str">
        <f ca="1">IF(segéd!$F241&lt;&gt;segéd!$B241,A244,INDEX('App-txt'!$A$1:$G$2000,segéd!$F241-5,2))</f>
        <v>B --&gt; A</v>
      </c>
      <c r="B245" s="24" t="str">
        <f ca="1">IF(segéd!$F241&lt;&gt;segéd!$B241,"",INDEX('App-txt'!$A$1:$G$2000,segéd!$F241-4,2))</f>
        <v/>
      </c>
      <c r="C245" s="31" t="str">
        <f ca="1">IF(segéd!$F241=0,"",INDEX('App-txt'!$A$1:$G$2000,segéd!$F241,2))</f>
        <v/>
      </c>
      <c r="D245" s="26" t="str">
        <f ca="1">IF(segéd!$F241&lt;&gt;segéd!$B241,"",INDEX('App-txt'!$A$1:$G$2000,segéd!$F241-7,2))</f>
        <v/>
      </c>
      <c r="E245" s="25" t="str">
        <f ca="1">IF(segéd!$F241=0,"",INDEX('App-txt'!$A$1:$G$2000,segéd!$F241,4))</f>
        <v/>
      </c>
      <c r="F245" s="27" t="str">
        <f ca="1">IF(segéd!$G241=0,"",INDEX('App-txt'!$A$1:$G$2000,segéd!$G241,4))</f>
        <v/>
      </c>
      <c r="G245" s="29" t="str">
        <f t="shared" ca="1" si="25"/>
        <v/>
      </c>
      <c r="H245" s="27" t="str">
        <f ca="1">IF(segéd!$H241=0,"",INDEX('App-txt'!$A$1:$G$2000,segéd!$H241,4))</f>
        <v/>
      </c>
      <c r="I245" s="30" t="str">
        <f t="shared" ca="1" si="26"/>
        <v/>
      </c>
      <c r="J245" s="34" t="str">
        <f ca="1">IF(segéd!$I241=0,"",LEFT(INDEX('App-txt'!$A$1:$G$2000,segéd!$I241,3), IF(segéd!$M241=0,50,segéd!$M241-1)))</f>
        <v/>
      </c>
      <c r="K245" s="35" t="str">
        <f ca="1">IF(segéd!$I241*segéd!$M241=0,"",MID(INDEX('App-txt'!$A$1:$G$2000,segéd!$I241,3),segéd!$M241+1,segéd!$N241-segéd!$M241-1))</f>
        <v/>
      </c>
      <c r="L245" s="32" t="str">
        <f ca="1">IF(segéd!$J241=0,"",INDEX('App-txt'!$A$1:$G$2000,segéd!$J241,2))</f>
        <v/>
      </c>
      <c r="M245" s="25" t="str">
        <f ca="1">IF(segéd!$J241=0,"",INDEX('App-txt'!$A$1:$G$2000,segéd!$J241,4))</f>
        <v/>
      </c>
      <c r="N245" s="29" t="str">
        <f t="shared" ca="1" si="27"/>
        <v/>
      </c>
      <c r="O245" s="25" t="str">
        <f ca="1">IF(segéd!$K241=0,"",INDEX('App-txt'!$A$1:$G$2000,segéd!$K241,4))</f>
        <v/>
      </c>
      <c r="P245" s="29" t="str">
        <f t="shared" ca="1" si="28"/>
        <v/>
      </c>
      <c r="Q245" s="68"/>
    </row>
    <row r="246" spans="1:17" ht="13.2" customHeight="1" x14ac:dyDescent="0.25">
      <c r="A246" s="24" t="str">
        <f ca="1">IF(segéd!$F242&lt;&gt;segéd!$B242,A245,INDEX('App-txt'!$A$1:$G$2000,segéd!$F242-5,2))</f>
        <v>B --&gt; A</v>
      </c>
      <c r="B246" s="24" t="str">
        <f ca="1">IF(segéd!$F242&lt;&gt;segéd!$B242,"",INDEX('App-txt'!$A$1:$G$2000,segéd!$F242-4,2))</f>
        <v/>
      </c>
      <c r="C246" s="31" t="str">
        <f ca="1">IF(segéd!$F242=0,"",INDEX('App-txt'!$A$1:$G$2000,segéd!$F242,2))</f>
        <v/>
      </c>
      <c r="D246" s="26" t="str">
        <f ca="1">IF(segéd!$F242&lt;&gt;segéd!$B242,"",INDEX('App-txt'!$A$1:$G$2000,segéd!$F242-7,2))</f>
        <v/>
      </c>
      <c r="E246" s="25" t="str">
        <f ca="1">IF(segéd!$F242=0,"",INDEX('App-txt'!$A$1:$G$2000,segéd!$F242,4))</f>
        <v/>
      </c>
      <c r="F246" s="27" t="str">
        <f ca="1">IF(segéd!$G242=0,"",INDEX('App-txt'!$A$1:$G$2000,segéd!$G242,4))</f>
        <v/>
      </c>
      <c r="G246" s="29" t="str">
        <f t="shared" ca="1" si="25"/>
        <v/>
      </c>
      <c r="H246" s="27" t="str">
        <f ca="1">IF(segéd!$H242=0,"",INDEX('App-txt'!$A$1:$G$2000,segéd!$H242,4))</f>
        <v/>
      </c>
      <c r="I246" s="30" t="str">
        <f t="shared" ca="1" si="26"/>
        <v/>
      </c>
      <c r="J246" s="34" t="str">
        <f ca="1">IF(segéd!$I242=0,"",LEFT(INDEX('App-txt'!$A$1:$G$2000,segéd!$I242,3), IF(segéd!$M242=0,50,segéd!$M242-1)))</f>
        <v/>
      </c>
      <c r="K246" s="35" t="str">
        <f ca="1">IF(segéd!$I242*segéd!$M242=0,"",MID(INDEX('App-txt'!$A$1:$G$2000,segéd!$I242,3),segéd!$M242+1,segéd!$N242-segéd!$M242-1))</f>
        <v/>
      </c>
      <c r="L246" s="32" t="str">
        <f ca="1">IF(segéd!$J242=0,"",INDEX('App-txt'!$A$1:$G$2000,segéd!$J242,2))</f>
        <v/>
      </c>
      <c r="M246" s="25" t="str">
        <f ca="1">IF(segéd!$J242=0,"",INDEX('App-txt'!$A$1:$G$2000,segéd!$J242,4))</f>
        <v/>
      </c>
      <c r="N246" s="29" t="str">
        <f t="shared" ca="1" si="27"/>
        <v/>
      </c>
      <c r="O246" s="25" t="str">
        <f ca="1">IF(segéd!$K242=0,"",INDEX('App-txt'!$A$1:$G$2000,segéd!$K242,4))</f>
        <v/>
      </c>
      <c r="P246" s="29" t="str">
        <f t="shared" ca="1" si="28"/>
        <v/>
      </c>
      <c r="Q246" s="68"/>
    </row>
    <row r="247" spans="1:17" ht="13.2" customHeight="1" x14ac:dyDescent="0.25">
      <c r="A247" s="24" t="str">
        <f ca="1">IF(segéd!$F243&lt;&gt;segéd!$B243,A246,INDEX('App-txt'!$A$1:$G$2000,segéd!$F243-5,2))</f>
        <v>B --&gt; A</v>
      </c>
      <c r="B247" s="24" t="str">
        <f ca="1">IF(segéd!$F243&lt;&gt;segéd!$B243,"",INDEX('App-txt'!$A$1:$G$2000,segéd!$F243-4,2))</f>
        <v/>
      </c>
      <c r="C247" s="31" t="str">
        <f ca="1">IF(segéd!$F243=0,"",INDEX('App-txt'!$A$1:$G$2000,segéd!$F243,2))</f>
        <v/>
      </c>
      <c r="D247" s="26" t="str">
        <f ca="1">IF(segéd!$F243&lt;&gt;segéd!$B243,"",INDEX('App-txt'!$A$1:$G$2000,segéd!$F243-7,2))</f>
        <v/>
      </c>
      <c r="E247" s="25" t="str">
        <f ca="1">IF(segéd!$F243=0,"",INDEX('App-txt'!$A$1:$G$2000,segéd!$F243,4))</f>
        <v/>
      </c>
      <c r="F247" s="27" t="str">
        <f ca="1">IF(segéd!$G243=0,"",INDEX('App-txt'!$A$1:$G$2000,segéd!$G243,4))</f>
        <v/>
      </c>
      <c r="G247" s="29" t="str">
        <f t="shared" ca="1" si="25"/>
        <v/>
      </c>
      <c r="H247" s="27" t="str">
        <f ca="1">IF(segéd!$H243=0,"",INDEX('App-txt'!$A$1:$G$2000,segéd!$H243,4))</f>
        <v/>
      </c>
      <c r="I247" s="30" t="str">
        <f t="shared" ca="1" si="26"/>
        <v/>
      </c>
      <c r="J247" s="34" t="str">
        <f ca="1">IF(segéd!$I243=0,"",LEFT(INDEX('App-txt'!$A$1:$G$2000,segéd!$I243,3), IF(segéd!$M243=0,50,segéd!$M243-1)))</f>
        <v/>
      </c>
      <c r="K247" s="35" t="str">
        <f ca="1">IF(segéd!$I243*segéd!$M243=0,"",MID(INDEX('App-txt'!$A$1:$G$2000,segéd!$I243,3),segéd!$M243+1,segéd!$N243-segéd!$M243-1))</f>
        <v/>
      </c>
      <c r="L247" s="32" t="str">
        <f ca="1">IF(segéd!$J243=0,"",INDEX('App-txt'!$A$1:$G$2000,segéd!$J243,2))</f>
        <v/>
      </c>
      <c r="M247" s="25" t="str">
        <f ca="1">IF(segéd!$J243=0,"",INDEX('App-txt'!$A$1:$G$2000,segéd!$J243,4))</f>
        <v/>
      </c>
      <c r="N247" s="29" t="str">
        <f t="shared" ca="1" si="27"/>
        <v/>
      </c>
      <c r="O247" s="25" t="str">
        <f ca="1">IF(segéd!$K243=0,"",INDEX('App-txt'!$A$1:$G$2000,segéd!$K243,4))</f>
        <v/>
      </c>
      <c r="P247" s="29" t="str">
        <f t="shared" ca="1" si="28"/>
        <v/>
      </c>
      <c r="Q247" s="68"/>
    </row>
    <row r="248" spans="1:17" ht="13.2" customHeight="1" x14ac:dyDescent="0.25">
      <c r="A248" s="24" t="str">
        <f ca="1">IF(segéd!$F244&lt;&gt;segéd!$B244,A247,INDEX('App-txt'!$A$1:$G$2000,segéd!$F244-5,2))</f>
        <v>B --&gt; A</v>
      </c>
      <c r="B248" s="24" t="str">
        <f ca="1">IF(segéd!$F244&lt;&gt;segéd!$B244,"",INDEX('App-txt'!$A$1:$G$2000,segéd!$F244-4,2))</f>
        <v/>
      </c>
      <c r="C248" s="31" t="str">
        <f ca="1">IF(segéd!$F244=0,"",INDEX('App-txt'!$A$1:$G$2000,segéd!$F244,2))</f>
        <v/>
      </c>
      <c r="D248" s="26" t="str">
        <f ca="1">IF(segéd!$F244&lt;&gt;segéd!$B244,"",INDEX('App-txt'!$A$1:$G$2000,segéd!$F244-7,2))</f>
        <v/>
      </c>
      <c r="E248" s="25" t="str">
        <f ca="1">IF(segéd!$F244=0,"",INDEX('App-txt'!$A$1:$G$2000,segéd!$F244,4))</f>
        <v/>
      </c>
      <c r="F248" s="27" t="str">
        <f ca="1">IF(segéd!$G244=0,"",INDEX('App-txt'!$A$1:$G$2000,segéd!$G244,4))</f>
        <v/>
      </c>
      <c r="G248" s="29" t="str">
        <f t="shared" ca="1" si="25"/>
        <v/>
      </c>
      <c r="H248" s="27" t="str">
        <f ca="1">IF(segéd!$H244=0,"",INDEX('App-txt'!$A$1:$G$2000,segéd!$H244,4))</f>
        <v/>
      </c>
      <c r="I248" s="30" t="str">
        <f t="shared" ca="1" si="26"/>
        <v/>
      </c>
      <c r="J248" s="34" t="str">
        <f ca="1">IF(segéd!$I244=0,"",LEFT(INDEX('App-txt'!$A$1:$G$2000,segéd!$I244,3), IF(segéd!$M244=0,50,segéd!$M244-1)))</f>
        <v/>
      </c>
      <c r="K248" s="35" t="str">
        <f ca="1">IF(segéd!$I244*segéd!$M244=0,"",MID(INDEX('App-txt'!$A$1:$G$2000,segéd!$I244,3),segéd!$M244+1,segéd!$N244-segéd!$M244-1))</f>
        <v/>
      </c>
      <c r="L248" s="32" t="str">
        <f ca="1">IF(segéd!$J244=0,"",INDEX('App-txt'!$A$1:$G$2000,segéd!$J244,2))</f>
        <v/>
      </c>
      <c r="M248" s="25" t="str">
        <f ca="1">IF(segéd!$J244=0,"",INDEX('App-txt'!$A$1:$G$2000,segéd!$J244,4))</f>
        <v/>
      </c>
      <c r="N248" s="29" t="str">
        <f t="shared" ca="1" si="27"/>
        <v/>
      </c>
      <c r="O248" s="25" t="str">
        <f ca="1">IF(segéd!$K244=0,"",INDEX('App-txt'!$A$1:$G$2000,segéd!$K244,4))</f>
        <v/>
      </c>
      <c r="P248" s="29" t="str">
        <f t="shared" ca="1" si="28"/>
        <v/>
      </c>
      <c r="Q248" s="68"/>
    </row>
    <row r="249" spans="1:17" ht="13.2" customHeight="1" x14ac:dyDescent="0.25">
      <c r="A249" s="24" t="str">
        <f ca="1">IF(segéd!$F245&lt;&gt;segéd!$B245,A248,INDEX('App-txt'!$A$1:$G$2000,segéd!$F245-5,2))</f>
        <v>B --&gt; A</v>
      </c>
      <c r="B249" s="24" t="str">
        <f ca="1">IF(segéd!$F245&lt;&gt;segéd!$B245,"",INDEX('App-txt'!$A$1:$G$2000,segéd!$F245-4,2))</f>
        <v/>
      </c>
      <c r="C249" s="31" t="str">
        <f ca="1">IF(segéd!$F245=0,"",INDEX('App-txt'!$A$1:$G$2000,segéd!$F245,2))</f>
        <v/>
      </c>
      <c r="D249" s="26" t="str">
        <f ca="1">IF(segéd!$F245&lt;&gt;segéd!$B245,"",INDEX('App-txt'!$A$1:$G$2000,segéd!$F245-7,2))</f>
        <v/>
      </c>
      <c r="E249" s="25" t="str">
        <f ca="1">IF(segéd!$F245=0,"",INDEX('App-txt'!$A$1:$G$2000,segéd!$F245,4))</f>
        <v/>
      </c>
      <c r="F249" s="27" t="str">
        <f ca="1">IF(segéd!$G245=0,"",INDEX('App-txt'!$A$1:$G$2000,segéd!$G245,4))</f>
        <v/>
      </c>
      <c r="G249" s="29" t="str">
        <f t="shared" ca="1" si="25"/>
        <v/>
      </c>
      <c r="H249" s="27" t="str">
        <f ca="1">IF(segéd!$H245=0,"",INDEX('App-txt'!$A$1:$G$2000,segéd!$H245,4))</f>
        <v/>
      </c>
      <c r="I249" s="30" t="str">
        <f t="shared" ca="1" si="26"/>
        <v/>
      </c>
      <c r="J249" s="34" t="str">
        <f ca="1">IF(segéd!$I245=0,"",LEFT(INDEX('App-txt'!$A$1:$G$2000,segéd!$I245,3), IF(segéd!$M245=0,50,segéd!$M245-1)))</f>
        <v/>
      </c>
      <c r="K249" s="35" t="str">
        <f ca="1">IF(segéd!$I245*segéd!$M245=0,"",MID(INDEX('App-txt'!$A$1:$G$2000,segéd!$I245,3),segéd!$M245+1,segéd!$N245-segéd!$M245-1))</f>
        <v/>
      </c>
      <c r="L249" s="32" t="str">
        <f ca="1">IF(segéd!$J245=0,"",INDEX('App-txt'!$A$1:$G$2000,segéd!$J245,2))</f>
        <v/>
      </c>
      <c r="M249" s="25" t="str">
        <f ca="1">IF(segéd!$J245=0,"",INDEX('App-txt'!$A$1:$G$2000,segéd!$J245,4))</f>
        <v/>
      </c>
      <c r="N249" s="29" t="str">
        <f t="shared" ca="1" si="27"/>
        <v/>
      </c>
      <c r="O249" s="25" t="str">
        <f ca="1">IF(segéd!$K245=0,"",INDEX('App-txt'!$A$1:$G$2000,segéd!$K245,4))</f>
        <v/>
      </c>
      <c r="P249" s="29" t="str">
        <f t="shared" ca="1" si="28"/>
        <v/>
      </c>
      <c r="Q249" s="68"/>
    </row>
    <row r="250" spans="1:17" ht="13.2" customHeight="1" x14ac:dyDescent="0.25">
      <c r="A250" s="24" t="str">
        <f ca="1">IF(segéd!$F246&lt;&gt;segéd!$B246,A249,INDEX('App-txt'!$A$1:$G$2000,segéd!$F246-5,2))</f>
        <v>B --&gt; A</v>
      </c>
      <c r="B250" s="24" t="str">
        <f ca="1">IF(segéd!$F246&lt;&gt;segéd!$B246,"",INDEX('App-txt'!$A$1:$G$2000,segéd!$F246-4,2))</f>
        <v/>
      </c>
      <c r="C250" s="31" t="str">
        <f ca="1">IF(segéd!$F246=0,"",INDEX('App-txt'!$A$1:$G$2000,segéd!$F246,2))</f>
        <v/>
      </c>
      <c r="D250" s="26" t="str">
        <f ca="1">IF(segéd!$F246&lt;&gt;segéd!$B246,"",INDEX('App-txt'!$A$1:$G$2000,segéd!$F246-7,2))</f>
        <v/>
      </c>
      <c r="E250" s="25" t="str">
        <f ca="1">IF(segéd!$F246=0,"",INDEX('App-txt'!$A$1:$G$2000,segéd!$F246,4))</f>
        <v/>
      </c>
      <c r="F250" s="27" t="str">
        <f ca="1">IF(segéd!$G246=0,"",INDEX('App-txt'!$A$1:$G$2000,segéd!$G246,4))</f>
        <v/>
      </c>
      <c r="G250" s="29" t="str">
        <f t="shared" ca="1" si="25"/>
        <v/>
      </c>
      <c r="H250" s="27" t="str">
        <f ca="1">IF(segéd!$H246=0,"",INDEX('App-txt'!$A$1:$G$2000,segéd!$H246,4))</f>
        <v/>
      </c>
      <c r="I250" s="30" t="str">
        <f t="shared" ca="1" si="26"/>
        <v/>
      </c>
      <c r="J250" s="34" t="str">
        <f ca="1">IF(segéd!$I246=0,"",LEFT(INDEX('App-txt'!$A$1:$G$2000,segéd!$I246,3), IF(segéd!$M246=0,50,segéd!$M246-1)))</f>
        <v/>
      </c>
      <c r="K250" s="35" t="str">
        <f ca="1">IF(segéd!$I246*segéd!$M246=0,"",MID(INDEX('App-txt'!$A$1:$G$2000,segéd!$I246,3),segéd!$M246+1,segéd!$N246-segéd!$M246-1))</f>
        <v/>
      </c>
      <c r="L250" s="32" t="str">
        <f ca="1">IF(segéd!$J246=0,"",INDEX('App-txt'!$A$1:$G$2000,segéd!$J246,2))</f>
        <v/>
      </c>
      <c r="M250" s="25" t="str">
        <f ca="1">IF(segéd!$J246=0,"",INDEX('App-txt'!$A$1:$G$2000,segéd!$J246,4))</f>
        <v/>
      </c>
      <c r="N250" s="29" t="str">
        <f t="shared" ca="1" si="27"/>
        <v/>
      </c>
      <c r="O250" s="25" t="str">
        <f ca="1">IF(segéd!$K246=0,"",INDEX('App-txt'!$A$1:$G$2000,segéd!$K246,4))</f>
        <v/>
      </c>
      <c r="P250" s="29" t="str">
        <f t="shared" ca="1" si="28"/>
        <v/>
      </c>
      <c r="Q250" s="68"/>
    </row>
    <row r="251" spans="1:17" ht="13.2" customHeight="1" x14ac:dyDescent="0.25">
      <c r="A251" s="24" t="str">
        <f ca="1">IF(segéd!$F247&lt;&gt;segéd!$B247,A250,INDEX('App-txt'!$A$1:$G$2000,segéd!$F247-5,2))</f>
        <v>B --&gt; A</v>
      </c>
      <c r="B251" s="24" t="str">
        <f ca="1">IF(segéd!$F247&lt;&gt;segéd!$B247,"",INDEX('App-txt'!$A$1:$G$2000,segéd!$F247-4,2))</f>
        <v/>
      </c>
      <c r="C251" s="31" t="str">
        <f ca="1">IF(segéd!$F247=0,"",INDEX('App-txt'!$A$1:$G$2000,segéd!$F247,2))</f>
        <v/>
      </c>
      <c r="D251" s="26" t="str">
        <f ca="1">IF(segéd!$F247&lt;&gt;segéd!$B247,"",INDEX('App-txt'!$A$1:$G$2000,segéd!$F247-7,2))</f>
        <v/>
      </c>
      <c r="E251" s="25" t="str">
        <f ca="1">IF(segéd!$F247=0,"",INDEX('App-txt'!$A$1:$G$2000,segéd!$F247,4))</f>
        <v/>
      </c>
      <c r="F251" s="27" t="str">
        <f ca="1">IF(segéd!$G247=0,"",INDEX('App-txt'!$A$1:$G$2000,segéd!$G247,4))</f>
        <v/>
      </c>
      <c r="G251" s="29" t="str">
        <f t="shared" ca="1" si="25"/>
        <v/>
      </c>
      <c r="H251" s="27" t="str">
        <f ca="1">IF(segéd!$H247=0,"",INDEX('App-txt'!$A$1:$G$2000,segéd!$H247,4))</f>
        <v/>
      </c>
      <c r="I251" s="30" t="str">
        <f t="shared" ca="1" si="26"/>
        <v/>
      </c>
      <c r="J251" s="34" t="str">
        <f ca="1">IF(segéd!$I247=0,"",LEFT(INDEX('App-txt'!$A$1:$G$2000,segéd!$I247,3), IF(segéd!$M247=0,50,segéd!$M247-1)))</f>
        <v/>
      </c>
      <c r="K251" s="35" t="str">
        <f ca="1">IF(segéd!$I247*segéd!$M247=0,"",MID(INDEX('App-txt'!$A$1:$G$2000,segéd!$I247,3),segéd!$M247+1,segéd!$N247-segéd!$M247-1))</f>
        <v/>
      </c>
      <c r="L251" s="32" t="str">
        <f ca="1">IF(segéd!$J247=0,"",INDEX('App-txt'!$A$1:$G$2000,segéd!$J247,2))</f>
        <v/>
      </c>
      <c r="M251" s="25" t="str">
        <f ca="1">IF(segéd!$J247=0,"",INDEX('App-txt'!$A$1:$G$2000,segéd!$J247,4))</f>
        <v/>
      </c>
      <c r="N251" s="29" t="str">
        <f t="shared" ca="1" si="27"/>
        <v/>
      </c>
      <c r="O251" s="25" t="str">
        <f ca="1">IF(segéd!$K247=0,"",INDEX('App-txt'!$A$1:$G$2000,segéd!$K247,4))</f>
        <v/>
      </c>
      <c r="P251" s="29" t="str">
        <f t="shared" ca="1" si="28"/>
        <v/>
      </c>
      <c r="Q251" s="68"/>
    </row>
    <row r="252" spans="1:17" ht="13.2" customHeight="1" x14ac:dyDescent="0.25">
      <c r="A252" s="24" t="str">
        <f ca="1">IF(segéd!$F248&lt;&gt;segéd!$B248,A251,INDEX('App-txt'!$A$1:$G$2000,segéd!$F248-5,2))</f>
        <v>B --&gt; A</v>
      </c>
      <c r="B252" s="24" t="str">
        <f ca="1">IF(segéd!$F248&lt;&gt;segéd!$B248,"",INDEX('App-txt'!$A$1:$G$2000,segéd!$F248-4,2))</f>
        <v/>
      </c>
      <c r="C252" s="31" t="str">
        <f ca="1">IF(segéd!$F248=0,"",INDEX('App-txt'!$A$1:$G$2000,segéd!$F248,2))</f>
        <v/>
      </c>
      <c r="D252" s="26" t="str">
        <f ca="1">IF(segéd!$F248&lt;&gt;segéd!$B248,"",INDEX('App-txt'!$A$1:$G$2000,segéd!$F248-7,2))</f>
        <v/>
      </c>
      <c r="E252" s="25" t="str">
        <f ca="1">IF(segéd!$F248=0,"",INDEX('App-txt'!$A$1:$G$2000,segéd!$F248,4))</f>
        <v/>
      </c>
      <c r="F252" s="27" t="str">
        <f ca="1">IF(segéd!$G248=0,"",INDEX('App-txt'!$A$1:$G$2000,segéd!$G248,4))</f>
        <v/>
      </c>
      <c r="G252" s="29" t="str">
        <f t="shared" ca="1" si="25"/>
        <v/>
      </c>
      <c r="H252" s="27" t="str">
        <f ca="1">IF(segéd!$H248=0,"",INDEX('App-txt'!$A$1:$G$2000,segéd!$H248,4))</f>
        <v/>
      </c>
      <c r="I252" s="30" t="str">
        <f t="shared" ca="1" si="26"/>
        <v/>
      </c>
      <c r="J252" s="34" t="str">
        <f ca="1">IF(segéd!$I248=0,"",LEFT(INDEX('App-txt'!$A$1:$G$2000,segéd!$I248,3), IF(segéd!$M248=0,50,segéd!$M248-1)))</f>
        <v/>
      </c>
      <c r="K252" s="35" t="str">
        <f ca="1">IF(segéd!$I248*segéd!$M248=0,"",MID(INDEX('App-txt'!$A$1:$G$2000,segéd!$I248,3),segéd!$M248+1,segéd!$N248-segéd!$M248-1))</f>
        <v/>
      </c>
      <c r="L252" s="32" t="str">
        <f ca="1">IF(segéd!$J248=0,"",INDEX('App-txt'!$A$1:$G$2000,segéd!$J248,2))</f>
        <v/>
      </c>
      <c r="M252" s="25" t="str">
        <f ca="1">IF(segéd!$J248=0,"",INDEX('App-txt'!$A$1:$G$2000,segéd!$J248,4))</f>
        <v/>
      </c>
      <c r="N252" s="29" t="str">
        <f t="shared" ca="1" si="27"/>
        <v/>
      </c>
      <c r="O252" s="25" t="str">
        <f ca="1">IF(segéd!$K248=0,"",INDEX('App-txt'!$A$1:$G$2000,segéd!$K248,4))</f>
        <v/>
      </c>
      <c r="P252" s="29" t="str">
        <f t="shared" ca="1" si="28"/>
        <v/>
      </c>
      <c r="Q252" s="68"/>
    </row>
    <row r="253" spans="1:17" ht="13.2" customHeight="1" x14ac:dyDescent="0.25">
      <c r="A253" s="24" t="str">
        <f ca="1">IF(segéd!$F249&lt;&gt;segéd!$B249,A252,INDEX('App-txt'!$A$1:$G$2000,segéd!$F249-5,2))</f>
        <v>B --&gt; A</v>
      </c>
      <c r="B253" s="24" t="str">
        <f ca="1">IF(segéd!$F249&lt;&gt;segéd!$B249,"",INDEX('App-txt'!$A$1:$G$2000,segéd!$F249-4,2))</f>
        <v/>
      </c>
      <c r="C253" s="31" t="str">
        <f ca="1">IF(segéd!$F249=0,"",INDEX('App-txt'!$A$1:$G$2000,segéd!$F249,2))</f>
        <v/>
      </c>
      <c r="D253" s="26" t="str">
        <f ca="1">IF(segéd!$F249&lt;&gt;segéd!$B249,"",INDEX('App-txt'!$A$1:$G$2000,segéd!$F249-7,2))</f>
        <v/>
      </c>
      <c r="E253" s="25" t="str">
        <f ca="1">IF(segéd!$F249=0,"",INDEX('App-txt'!$A$1:$G$2000,segéd!$F249,4))</f>
        <v/>
      </c>
      <c r="F253" s="27" t="str">
        <f ca="1">IF(segéd!$G249=0,"",INDEX('App-txt'!$A$1:$G$2000,segéd!$G249,4))</f>
        <v/>
      </c>
      <c r="G253" s="29" t="str">
        <f t="shared" ca="1" si="25"/>
        <v/>
      </c>
      <c r="H253" s="27" t="str">
        <f ca="1">IF(segéd!$H249=0,"",INDEX('App-txt'!$A$1:$G$2000,segéd!$H249,4))</f>
        <v/>
      </c>
      <c r="I253" s="30" t="str">
        <f t="shared" ca="1" si="26"/>
        <v/>
      </c>
      <c r="J253" s="34" t="str">
        <f ca="1">IF(segéd!$I249=0,"",LEFT(INDEX('App-txt'!$A$1:$G$2000,segéd!$I249,3), IF(segéd!$M249=0,50,segéd!$M249-1)))</f>
        <v/>
      </c>
      <c r="K253" s="35" t="str">
        <f ca="1">IF(segéd!$I249*segéd!$M249=0,"",MID(INDEX('App-txt'!$A$1:$G$2000,segéd!$I249,3),segéd!$M249+1,segéd!$N249-segéd!$M249-1))</f>
        <v/>
      </c>
      <c r="L253" s="32" t="str">
        <f ca="1">IF(segéd!$J249=0,"",INDEX('App-txt'!$A$1:$G$2000,segéd!$J249,2))</f>
        <v/>
      </c>
      <c r="M253" s="25" t="str">
        <f ca="1">IF(segéd!$J249=0,"",INDEX('App-txt'!$A$1:$G$2000,segéd!$J249,4))</f>
        <v/>
      </c>
      <c r="N253" s="29" t="str">
        <f t="shared" ca="1" si="27"/>
        <v/>
      </c>
      <c r="O253" s="25" t="str">
        <f ca="1">IF(segéd!$K249=0,"",INDEX('App-txt'!$A$1:$G$2000,segéd!$K249,4))</f>
        <v/>
      </c>
      <c r="P253" s="29" t="str">
        <f t="shared" ca="1" si="28"/>
        <v/>
      </c>
      <c r="Q253" s="68"/>
    </row>
    <row r="254" spans="1:17" ht="13.2" customHeight="1" x14ac:dyDescent="0.25">
      <c r="A254" s="24" t="str">
        <f ca="1">IF(segéd!$F250&lt;&gt;segéd!$B250,A253,INDEX('App-txt'!$A$1:$G$2000,segéd!$F250-5,2))</f>
        <v>B --&gt; A</v>
      </c>
      <c r="B254" s="24" t="str">
        <f ca="1">IF(segéd!$F250&lt;&gt;segéd!$B250,"",INDEX('App-txt'!$A$1:$G$2000,segéd!$F250-4,2))</f>
        <v/>
      </c>
      <c r="C254" s="31" t="str">
        <f ca="1">IF(segéd!$F250=0,"",INDEX('App-txt'!$A$1:$G$2000,segéd!$F250,2))</f>
        <v/>
      </c>
      <c r="D254" s="26" t="str">
        <f ca="1">IF(segéd!$F250&lt;&gt;segéd!$B250,"",INDEX('App-txt'!$A$1:$G$2000,segéd!$F250-7,2))</f>
        <v/>
      </c>
      <c r="E254" s="25" t="str">
        <f ca="1">IF(segéd!$F250=0,"",INDEX('App-txt'!$A$1:$G$2000,segéd!$F250,4))</f>
        <v/>
      </c>
      <c r="F254" s="27" t="str">
        <f ca="1">IF(segéd!$G250=0,"",INDEX('App-txt'!$A$1:$G$2000,segéd!$G250,4))</f>
        <v/>
      </c>
      <c r="G254" s="29" t="str">
        <f t="shared" ca="1" si="25"/>
        <v/>
      </c>
      <c r="H254" s="27" t="str">
        <f ca="1">IF(segéd!$H250=0,"",INDEX('App-txt'!$A$1:$G$2000,segéd!$H250,4))</f>
        <v/>
      </c>
      <c r="I254" s="30" t="str">
        <f t="shared" ca="1" si="26"/>
        <v/>
      </c>
      <c r="J254" s="34" t="str">
        <f ca="1">IF(segéd!$I250=0,"",LEFT(INDEX('App-txt'!$A$1:$G$2000,segéd!$I250,3), IF(segéd!$M250=0,50,segéd!$M250-1)))</f>
        <v/>
      </c>
      <c r="K254" s="35" t="str">
        <f ca="1">IF(segéd!$I250*segéd!$M250=0,"",MID(INDEX('App-txt'!$A$1:$G$2000,segéd!$I250,3),segéd!$M250+1,segéd!$N250-segéd!$M250-1))</f>
        <v/>
      </c>
      <c r="L254" s="32" t="str">
        <f ca="1">IF(segéd!$J250=0,"",INDEX('App-txt'!$A$1:$G$2000,segéd!$J250,2))</f>
        <v/>
      </c>
      <c r="M254" s="25" t="str">
        <f ca="1">IF(segéd!$J250=0,"",INDEX('App-txt'!$A$1:$G$2000,segéd!$J250,4))</f>
        <v/>
      </c>
      <c r="N254" s="29" t="str">
        <f t="shared" ca="1" si="27"/>
        <v/>
      </c>
      <c r="O254" s="25" t="str">
        <f ca="1">IF(segéd!$K250=0,"",INDEX('App-txt'!$A$1:$G$2000,segéd!$K250,4))</f>
        <v/>
      </c>
      <c r="P254" s="29" t="str">
        <f t="shared" ca="1" si="28"/>
        <v/>
      </c>
      <c r="Q254" s="68"/>
    </row>
    <row r="255" spans="1:17" ht="13.2" customHeight="1" x14ac:dyDescent="0.25">
      <c r="A255" s="24" t="str">
        <f ca="1">IF(segéd!$F251&lt;&gt;segéd!$B251,A254,INDEX('App-txt'!$A$1:$G$2000,segéd!$F251-5,2))</f>
        <v>B --&gt; A</v>
      </c>
      <c r="B255" s="24" t="str">
        <f ca="1">IF(segéd!$F251&lt;&gt;segéd!$B251,"",INDEX('App-txt'!$A$1:$G$2000,segéd!$F251-4,2))</f>
        <v/>
      </c>
      <c r="C255" s="31" t="str">
        <f ca="1">IF(segéd!$F251=0,"",INDEX('App-txt'!$A$1:$G$2000,segéd!$F251,2))</f>
        <v/>
      </c>
      <c r="D255" s="26" t="str">
        <f ca="1">IF(segéd!$F251&lt;&gt;segéd!$B251,"",INDEX('App-txt'!$A$1:$G$2000,segéd!$F251-7,2))</f>
        <v/>
      </c>
      <c r="E255" s="25" t="str">
        <f ca="1">IF(segéd!$F251=0,"",INDEX('App-txt'!$A$1:$G$2000,segéd!$F251,4))</f>
        <v/>
      </c>
      <c r="F255" s="27" t="str">
        <f ca="1">IF(segéd!$G251=0,"",INDEX('App-txt'!$A$1:$G$2000,segéd!$G251,4))</f>
        <v/>
      </c>
      <c r="G255" s="29" t="str">
        <f t="shared" ref="G255:G270" ca="1" si="29">IF(F255="","",MAX(H255,E256)-F255)</f>
        <v/>
      </c>
      <c r="H255" s="27" t="str">
        <f ca="1">IF(segéd!$H251=0,"",INDEX('App-txt'!$A$1:$G$2000,segéd!$H251,4))</f>
        <v/>
      </c>
      <c r="I255" s="30" t="str">
        <f t="shared" ref="I255:I270" ca="1" si="30">IF(H255="","",M255-H255)</f>
        <v/>
      </c>
      <c r="J255" s="34" t="str">
        <f ca="1">IF(segéd!$I251=0,"",LEFT(INDEX('App-txt'!$A$1:$G$2000,segéd!$I251,3), IF(segéd!$M251=0,50,segéd!$M251-1)))</f>
        <v/>
      </c>
      <c r="K255" s="35" t="str">
        <f ca="1">IF(segéd!$I251*segéd!$M251=0,"",MID(INDEX('App-txt'!$A$1:$G$2000,segéd!$I251,3),segéd!$M251+1,segéd!$N251-segéd!$M251-1))</f>
        <v/>
      </c>
      <c r="L255" s="32" t="str">
        <f ca="1">IF(segéd!$J251=0,"",INDEX('App-txt'!$A$1:$G$2000,segéd!$J251,2))</f>
        <v/>
      </c>
      <c r="M255" s="25" t="str">
        <f ca="1">IF(segéd!$J251=0,"",INDEX('App-txt'!$A$1:$G$2000,segéd!$J251,4))</f>
        <v/>
      </c>
      <c r="N255" s="29" t="str">
        <f t="shared" ref="N255:N270" ca="1" si="31">IF(OR(M255="",O255=""),"",O255-M255)</f>
        <v/>
      </c>
      <c r="O255" s="25" t="str">
        <f ca="1">IF(segéd!$K251=0,"",INDEX('App-txt'!$A$1:$G$2000,segéd!$K251,4))</f>
        <v/>
      </c>
      <c r="P255" s="29" t="str">
        <f t="shared" ref="P255:P270" ca="1" si="32">IF(O255="","",M256-O255)</f>
        <v/>
      </c>
      <c r="Q255" s="68"/>
    </row>
    <row r="256" spans="1:17" ht="13.2" customHeight="1" x14ac:dyDescent="0.25">
      <c r="A256" s="24" t="str">
        <f ca="1">IF(segéd!$F252&lt;&gt;segéd!$B252,A255,INDEX('App-txt'!$A$1:$G$2000,segéd!$F252-5,2))</f>
        <v>B --&gt; A</v>
      </c>
      <c r="B256" s="24" t="str">
        <f ca="1">IF(segéd!$F252&lt;&gt;segéd!$B252,"",INDEX('App-txt'!$A$1:$G$2000,segéd!$F252-4,2))</f>
        <v/>
      </c>
      <c r="C256" s="31" t="str">
        <f ca="1">IF(segéd!$F252=0,"",INDEX('App-txt'!$A$1:$G$2000,segéd!$F252,2))</f>
        <v/>
      </c>
      <c r="D256" s="26" t="str">
        <f ca="1">IF(segéd!$F252&lt;&gt;segéd!$B252,"",INDEX('App-txt'!$A$1:$G$2000,segéd!$F252-7,2))</f>
        <v/>
      </c>
      <c r="E256" s="25" t="str">
        <f ca="1">IF(segéd!$F252=0,"",INDEX('App-txt'!$A$1:$G$2000,segéd!$F252,4))</f>
        <v/>
      </c>
      <c r="F256" s="27" t="str">
        <f ca="1">IF(segéd!$G252=0,"",INDEX('App-txt'!$A$1:$G$2000,segéd!$G252,4))</f>
        <v/>
      </c>
      <c r="G256" s="29" t="str">
        <f t="shared" ca="1" si="29"/>
        <v/>
      </c>
      <c r="H256" s="27" t="str">
        <f ca="1">IF(segéd!$H252=0,"",INDEX('App-txt'!$A$1:$G$2000,segéd!$H252,4))</f>
        <v/>
      </c>
      <c r="I256" s="30" t="str">
        <f t="shared" ca="1" si="30"/>
        <v/>
      </c>
      <c r="J256" s="34" t="str">
        <f ca="1">IF(segéd!$I252=0,"",LEFT(INDEX('App-txt'!$A$1:$G$2000,segéd!$I252,3), IF(segéd!$M252=0,50,segéd!$M252-1)))</f>
        <v/>
      </c>
      <c r="K256" s="35" t="str">
        <f ca="1">IF(segéd!$I252*segéd!$M252=0,"",MID(INDEX('App-txt'!$A$1:$G$2000,segéd!$I252,3),segéd!$M252+1,segéd!$N252-segéd!$M252-1))</f>
        <v/>
      </c>
      <c r="L256" s="32" t="str">
        <f ca="1">IF(segéd!$J252=0,"",INDEX('App-txt'!$A$1:$G$2000,segéd!$J252,2))</f>
        <v/>
      </c>
      <c r="M256" s="25" t="str">
        <f ca="1">IF(segéd!$J252=0,"",INDEX('App-txt'!$A$1:$G$2000,segéd!$J252,4))</f>
        <v/>
      </c>
      <c r="N256" s="29" t="str">
        <f t="shared" ca="1" si="31"/>
        <v/>
      </c>
      <c r="O256" s="25" t="str">
        <f ca="1">IF(segéd!$K252=0,"",INDEX('App-txt'!$A$1:$G$2000,segéd!$K252,4))</f>
        <v/>
      </c>
      <c r="P256" s="29" t="str">
        <f t="shared" ca="1" si="32"/>
        <v/>
      </c>
      <c r="Q256" s="68"/>
    </row>
    <row r="257" spans="1:17" ht="13.2" customHeight="1" x14ac:dyDescent="0.25">
      <c r="A257" s="24" t="str">
        <f ca="1">IF(segéd!$F253&lt;&gt;segéd!$B253,A256,INDEX('App-txt'!$A$1:$G$2000,segéd!$F253-5,2))</f>
        <v>B --&gt; A</v>
      </c>
      <c r="B257" s="24" t="str">
        <f ca="1">IF(segéd!$F253&lt;&gt;segéd!$B253,"",INDEX('App-txt'!$A$1:$G$2000,segéd!$F253-4,2))</f>
        <v/>
      </c>
      <c r="C257" s="31" t="str">
        <f ca="1">IF(segéd!$F253=0,"",INDEX('App-txt'!$A$1:$G$2000,segéd!$F253,2))</f>
        <v/>
      </c>
      <c r="D257" s="26" t="str">
        <f ca="1">IF(segéd!$F253&lt;&gt;segéd!$B253,"",INDEX('App-txt'!$A$1:$G$2000,segéd!$F253-7,2))</f>
        <v/>
      </c>
      <c r="E257" s="25" t="str">
        <f ca="1">IF(segéd!$F253=0,"",INDEX('App-txt'!$A$1:$G$2000,segéd!$F253,4))</f>
        <v/>
      </c>
      <c r="F257" s="27" t="str">
        <f ca="1">IF(segéd!$G253=0,"",INDEX('App-txt'!$A$1:$G$2000,segéd!$G253,4))</f>
        <v/>
      </c>
      <c r="G257" s="29" t="str">
        <f t="shared" ca="1" si="29"/>
        <v/>
      </c>
      <c r="H257" s="27" t="str">
        <f ca="1">IF(segéd!$H253=0,"",INDEX('App-txt'!$A$1:$G$2000,segéd!$H253,4))</f>
        <v/>
      </c>
      <c r="I257" s="30" t="str">
        <f t="shared" ca="1" si="30"/>
        <v/>
      </c>
      <c r="J257" s="34" t="str">
        <f ca="1">IF(segéd!$I253=0,"",LEFT(INDEX('App-txt'!$A$1:$G$2000,segéd!$I253,3), IF(segéd!$M253=0,50,segéd!$M253-1)))</f>
        <v/>
      </c>
      <c r="K257" s="35" t="str">
        <f ca="1">IF(segéd!$I253*segéd!$M253=0,"",MID(INDEX('App-txt'!$A$1:$G$2000,segéd!$I253,3),segéd!$M253+1,segéd!$N253-segéd!$M253-1))</f>
        <v/>
      </c>
      <c r="L257" s="32" t="str">
        <f ca="1">IF(segéd!$J253=0,"",INDEX('App-txt'!$A$1:$G$2000,segéd!$J253,2))</f>
        <v/>
      </c>
      <c r="M257" s="25" t="str">
        <f ca="1">IF(segéd!$J253=0,"",INDEX('App-txt'!$A$1:$G$2000,segéd!$J253,4))</f>
        <v/>
      </c>
      <c r="N257" s="29" t="str">
        <f t="shared" ca="1" si="31"/>
        <v/>
      </c>
      <c r="O257" s="25" t="str">
        <f ca="1">IF(segéd!$K253=0,"",INDEX('App-txt'!$A$1:$G$2000,segéd!$K253,4))</f>
        <v/>
      </c>
      <c r="P257" s="29" t="str">
        <f t="shared" ca="1" si="32"/>
        <v/>
      </c>
      <c r="Q257" s="68"/>
    </row>
    <row r="258" spans="1:17" ht="13.2" customHeight="1" x14ac:dyDescent="0.25">
      <c r="A258" s="24" t="str">
        <f ca="1">IF(segéd!$F254&lt;&gt;segéd!$B254,A257,INDEX('App-txt'!$A$1:$G$2000,segéd!$F254-5,2))</f>
        <v>B --&gt; A</v>
      </c>
      <c r="B258" s="24" t="str">
        <f ca="1">IF(segéd!$F254&lt;&gt;segéd!$B254,"",INDEX('App-txt'!$A$1:$G$2000,segéd!$F254-4,2))</f>
        <v/>
      </c>
      <c r="C258" s="31" t="str">
        <f ca="1">IF(segéd!$F254=0,"",INDEX('App-txt'!$A$1:$G$2000,segéd!$F254,2))</f>
        <v/>
      </c>
      <c r="D258" s="26" t="str">
        <f ca="1">IF(segéd!$F254&lt;&gt;segéd!$B254,"",INDEX('App-txt'!$A$1:$G$2000,segéd!$F254-7,2))</f>
        <v/>
      </c>
      <c r="E258" s="25" t="str">
        <f ca="1">IF(segéd!$F254=0,"",INDEX('App-txt'!$A$1:$G$2000,segéd!$F254,4))</f>
        <v/>
      </c>
      <c r="F258" s="27" t="str">
        <f ca="1">IF(segéd!$G254=0,"",INDEX('App-txt'!$A$1:$G$2000,segéd!$G254,4))</f>
        <v/>
      </c>
      <c r="G258" s="29" t="str">
        <f t="shared" ca="1" si="29"/>
        <v/>
      </c>
      <c r="H258" s="27" t="str">
        <f ca="1">IF(segéd!$H254=0,"",INDEX('App-txt'!$A$1:$G$2000,segéd!$H254,4))</f>
        <v/>
      </c>
      <c r="I258" s="30" t="str">
        <f t="shared" ca="1" si="30"/>
        <v/>
      </c>
      <c r="J258" s="34" t="str">
        <f ca="1">IF(segéd!$I254=0,"",LEFT(INDEX('App-txt'!$A$1:$G$2000,segéd!$I254,3), IF(segéd!$M254=0,50,segéd!$M254-1)))</f>
        <v/>
      </c>
      <c r="K258" s="35" t="str">
        <f ca="1">IF(segéd!$I254*segéd!$M254=0,"",MID(INDEX('App-txt'!$A$1:$G$2000,segéd!$I254,3),segéd!$M254+1,segéd!$N254-segéd!$M254-1))</f>
        <v/>
      </c>
      <c r="L258" s="32" t="str">
        <f ca="1">IF(segéd!$J254=0,"",INDEX('App-txt'!$A$1:$G$2000,segéd!$J254,2))</f>
        <v/>
      </c>
      <c r="M258" s="25" t="str">
        <f ca="1">IF(segéd!$J254=0,"",INDEX('App-txt'!$A$1:$G$2000,segéd!$J254,4))</f>
        <v/>
      </c>
      <c r="N258" s="29" t="str">
        <f t="shared" ca="1" si="31"/>
        <v/>
      </c>
      <c r="O258" s="25" t="str">
        <f ca="1">IF(segéd!$K254=0,"",INDEX('App-txt'!$A$1:$G$2000,segéd!$K254,4))</f>
        <v/>
      </c>
      <c r="P258" s="29" t="str">
        <f t="shared" ca="1" si="32"/>
        <v/>
      </c>
      <c r="Q258" s="68"/>
    </row>
    <row r="259" spans="1:17" ht="13.2" customHeight="1" x14ac:dyDescent="0.25">
      <c r="A259" s="24" t="str">
        <f ca="1">IF(segéd!$F255&lt;&gt;segéd!$B255,A258,INDEX('App-txt'!$A$1:$G$2000,segéd!$F255-5,2))</f>
        <v>B --&gt; A</v>
      </c>
      <c r="B259" s="24" t="str">
        <f ca="1">IF(segéd!$F255&lt;&gt;segéd!$B255,"",INDEX('App-txt'!$A$1:$G$2000,segéd!$F255-4,2))</f>
        <v/>
      </c>
      <c r="C259" s="31" t="str">
        <f ca="1">IF(segéd!$F255=0,"",INDEX('App-txt'!$A$1:$G$2000,segéd!$F255,2))</f>
        <v/>
      </c>
      <c r="D259" s="26" t="str">
        <f ca="1">IF(segéd!$F255&lt;&gt;segéd!$B255,"",INDEX('App-txt'!$A$1:$G$2000,segéd!$F255-7,2))</f>
        <v/>
      </c>
      <c r="E259" s="25" t="str">
        <f ca="1">IF(segéd!$F255=0,"",INDEX('App-txt'!$A$1:$G$2000,segéd!$F255,4))</f>
        <v/>
      </c>
      <c r="F259" s="27" t="str">
        <f ca="1">IF(segéd!$G255=0,"",INDEX('App-txt'!$A$1:$G$2000,segéd!$G255,4))</f>
        <v/>
      </c>
      <c r="G259" s="29" t="str">
        <f t="shared" ca="1" si="29"/>
        <v/>
      </c>
      <c r="H259" s="27" t="str">
        <f ca="1">IF(segéd!$H255=0,"",INDEX('App-txt'!$A$1:$G$2000,segéd!$H255,4))</f>
        <v/>
      </c>
      <c r="I259" s="30" t="str">
        <f t="shared" ca="1" si="30"/>
        <v/>
      </c>
      <c r="J259" s="34" t="str">
        <f ca="1">IF(segéd!$I255=0,"",LEFT(INDEX('App-txt'!$A$1:$G$2000,segéd!$I255,3), IF(segéd!$M255=0,50,segéd!$M255-1)))</f>
        <v/>
      </c>
      <c r="K259" s="35" t="str">
        <f ca="1">IF(segéd!$I255*segéd!$M255=0,"",MID(INDEX('App-txt'!$A$1:$G$2000,segéd!$I255,3),segéd!$M255+1,segéd!$N255-segéd!$M255-1))</f>
        <v/>
      </c>
      <c r="L259" s="32" t="str">
        <f ca="1">IF(segéd!$J255=0,"",INDEX('App-txt'!$A$1:$G$2000,segéd!$J255,2))</f>
        <v/>
      </c>
      <c r="M259" s="25" t="str">
        <f ca="1">IF(segéd!$J255=0,"",INDEX('App-txt'!$A$1:$G$2000,segéd!$J255,4))</f>
        <v/>
      </c>
      <c r="N259" s="29" t="str">
        <f t="shared" ca="1" si="31"/>
        <v/>
      </c>
      <c r="O259" s="25" t="str">
        <f ca="1">IF(segéd!$K255=0,"",INDEX('App-txt'!$A$1:$G$2000,segéd!$K255,4))</f>
        <v/>
      </c>
      <c r="P259" s="29" t="str">
        <f t="shared" ca="1" si="32"/>
        <v/>
      </c>
      <c r="Q259" s="68"/>
    </row>
    <row r="260" spans="1:17" ht="13.2" customHeight="1" x14ac:dyDescent="0.25">
      <c r="A260" s="24" t="str">
        <f ca="1">IF(segéd!$F256&lt;&gt;segéd!$B256,A259,INDEX('App-txt'!$A$1:$G$2000,segéd!$F256-5,2))</f>
        <v>B --&gt; A</v>
      </c>
      <c r="B260" s="24" t="str">
        <f ca="1">IF(segéd!$F256&lt;&gt;segéd!$B256,"",INDEX('App-txt'!$A$1:$G$2000,segéd!$F256-4,2))</f>
        <v/>
      </c>
      <c r="C260" s="31" t="str">
        <f ca="1">IF(segéd!$F256=0,"",INDEX('App-txt'!$A$1:$G$2000,segéd!$F256,2))</f>
        <v/>
      </c>
      <c r="D260" s="26" t="str">
        <f ca="1">IF(segéd!$F256&lt;&gt;segéd!$B256,"",INDEX('App-txt'!$A$1:$G$2000,segéd!$F256-7,2))</f>
        <v/>
      </c>
      <c r="E260" s="25" t="str">
        <f ca="1">IF(segéd!$F256=0,"",INDEX('App-txt'!$A$1:$G$2000,segéd!$F256,4))</f>
        <v/>
      </c>
      <c r="F260" s="27" t="str">
        <f ca="1">IF(segéd!$G256=0,"",INDEX('App-txt'!$A$1:$G$2000,segéd!$G256,4))</f>
        <v/>
      </c>
      <c r="G260" s="29" t="str">
        <f t="shared" ca="1" si="29"/>
        <v/>
      </c>
      <c r="H260" s="27" t="str">
        <f ca="1">IF(segéd!$H256=0,"",INDEX('App-txt'!$A$1:$G$2000,segéd!$H256,4))</f>
        <v/>
      </c>
      <c r="I260" s="30" t="str">
        <f t="shared" ca="1" si="30"/>
        <v/>
      </c>
      <c r="J260" s="34" t="str">
        <f ca="1">IF(segéd!$I256=0,"",LEFT(INDEX('App-txt'!$A$1:$G$2000,segéd!$I256,3), IF(segéd!$M256=0,50,segéd!$M256-1)))</f>
        <v/>
      </c>
      <c r="K260" s="35" t="str">
        <f ca="1">IF(segéd!$I256*segéd!$M256=0,"",MID(INDEX('App-txt'!$A$1:$G$2000,segéd!$I256,3),segéd!$M256+1,segéd!$N256-segéd!$M256-1))</f>
        <v/>
      </c>
      <c r="L260" s="32" t="str">
        <f ca="1">IF(segéd!$J256=0,"",INDEX('App-txt'!$A$1:$G$2000,segéd!$J256,2))</f>
        <v/>
      </c>
      <c r="M260" s="25" t="str">
        <f ca="1">IF(segéd!$J256=0,"",INDEX('App-txt'!$A$1:$G$2000,segéd!$J256,4))</f>
        <v/>
      </c>
      <c r="N260" s="29" t="str">
        <f t="shared" ca="1" si="31"/>
        <v/>
      </c>
      <c r="O260" s="25" t="str">
        <f ca="1">IF(segéd!$K256=0,"",INDEX('App-txt'!$A$1:$G$2000,segéd!$K256,4))</f>
        <v/>
      </c>
      <c r="P260" s="29" t="str">
        <f t="shared" ca="1" si="32"/>
        <v/>
      </c>
      <c r="Q260" s="68"/>
    </row>
    <row r="261" spans="1:17" ht="13.2" customHeight="1" x14ac:dyDescent="0.25">
      <c r="A261" s="24" t="str">
        <f ca="1">IF(segéd!$F257&lt;&gt;segéd!$B257,A260,INDEX('App-txt'!$A$1:$G$2000,segéd!$F257-5,2))</f>
        <v>B --&gt; A</v>
      </c>
      <c r="B261" s="24" t="str">
        <f ca="1">IF(segéd!$F257&lt;&gt;segéd!$B257,"",INDEX('App-txt'!$A$1:$G$2000,segéd!$F257-4,2))</f>
        <v/>
      </c>
      <c r="C261" s="31" t="str">
        <f ca="1">IF(segéd!$F257=0,"",INDEX('App-txt'!$A$1:$G$2000,segéd!$F257,2))</f>
        <v/>
      </c>
      <c r="D261" s="26" t="str">
        <f ca="1">IF(segéd!$F257&lt;&gt;segéd!$B257,"",INDEX('App-txt'!$A$1:$G$2000,segéd!$F257-7,2))</f>
        <v/>
      </c>
      <c r="E261" s="25" t="str">
        <f ca="1">IF(segéd!$F257=0,"",INDEX('App-txt'!$A$1:$G$2000,segéd!$F257,4))</f>
        <v/>
      </c>
      <c r="F261" s="27" t="str">
        <f ca="1">IF(segéd!$G257=0,"",INDEX('App-txt'!$A$1:$G$2000,segéd!$G257,4))</f>
        <v/>
      </c>
      <c r="G261" s="29" t="str">
        <f t="shared" ca="1" si="29"/>
        <v/>
      </c>
      <c r="H261" s="27" t="str">
        <f ca="1">IF(segéd!$H257=0,"",INDEX('App-txt'!$A$1:$G$2000,segéd!$H257,4))</f>
        <v/>
      </c>
      <c r="I261" s="30" t="str">
        <f t="shared" ca="1" si="30"/>
        <v/>
      </c>
      <c r="J261" s="34" t="str">
        <f ca="1">IF(segéd!$I257=0,"",LEFT(INDEX('App-txt'!$A$1:$G$2000,segéd!$I257,3), IF(segéd!$M257=0,50,segéd!$M257-1)))</f>
        <v/>
      </c>
      <c r="K261" s="35" t="str">
        <f ca="1">IF(segéd!$I257*segéd!$M257=0,"",MID(INDEX('App-txt'!$A$1:$G$2000,segéd!$I257,3),segéd!$M257+1,segéd!$N257-segéd!$M257-1))</f>
        <v/>
      </c>
      <c r="L261" s="32" t="str">
        <f ca="1">IF(segéd!$J257=0,"",INDEX('App-txt'!$A$1:$G$2000,segéd!$J257,2))</f>
        <v/>
      </c>
      <c r="M261" s="25" t="str">
        <f ca="1">IF(segéd!$J257=0,"",INDEX('App-txt'!$A$1:$G$2000,segéd!$J257,4))</f>
        <v/>
      </c>
      <c r="N261" s="29" t="str">
        <f t="shared" ca="1" si="31"/>
        <v/>
      </c>
      <c r="O261" s="25" t="str">
        <f ca="1">IF(segéd!$K257=0,"",INDEX('App-txt'!$A$1:$G$2000,segéd!$K257,4))</f>
        <v/>
      </c>
      <c r="P261" s="29" t="str">
        <f t="shared" ca="1" si="32"/>
        <v/>
      </c>
      <c r="Q261" s="68"/>
    </row>
    <row r="262" spans="1:17" ht="13.2" customHeight="1" x14ac:dyDescent="0.25">
      <c r="A262" s="24" t="str">
        <f ca="1">IF(segéd!$F258&lt;&gt;segéd!$B258,A261,INDEX('App-txt'!$A$1:$G$2000,segéd!$F258-5,2))</f>
        <v>B --&gt; A</v>
      </c>
      <c r="B262" s="24" t="str">
        <f ca="1">IF(segéd!$F258&lt;&gt;segéd!$B258,"",INDEX('App-txt'!$A$1:$G$2000,segéd!$F258-4,2))</f>
        <v/>
      </c>
      <c r="C262" s="31" t="str">
        <f ca="1">IF(segéd!$F258=0,"",INDEX('App-txt'!$A$1:$G$2000,segéd!$F258,2))</f>
        <v/>
      </c>
      <c r="D262" s="26" t="str">
        <f ca="1">IF(segéd!$F258&lt;&gt;segéd!$B258,"",INDEX('App-txt'!$A$1:$G$2000,segéd!$F258-7,2))</f>
        <v/>
      </c>
      <c r="E262" s="25" t="str">
        <f ca="1">IF(segéd!$F258=0,"",INDEX('App-txt'!$A$1:$G$2000,segéd!$F258,4))</f>
        <v/>
      </c>
      <c r="F262" s="27" t="str">
        <f ca="1">IF(segéd!$G258=0,"",INDEX('App-txt'!$A$1:$G$2000,segéd!$G258,4))</f>
        <v/>
      </c>
      <c r="G262" s="29" t="str">
        <f t="shared" ca="1" si="29"/>
        <v/>
      </c>
      <c r="H262" s="27" t="str">
        <f ca="1">IF(segéd!$H258=0,"",INDEX('App-txt'!$A$1:$G$2000,segéd!$H258,4))</f>
        <v/>
      </c>
      <c r="I262" s="30" t="str">
        <f t="shared" ca="1" si="30"/>
        <v/>
      </c>
      <c r="J262" s="34" t="str">
        <f ca="1">IF(segéd!$I258=0,"",LEFT(INDEX('App-txt'!$A$1:$G$2000,segéd!$I258,3), IF(segéd!$M258=0,50,segéd!$M258-1)))</f>
        <v/>
      </c>
      <c r="K262" s="35" t="str">
        <f ca="1">IF(segéd!$I258*segéd!$M258=0,"",MID(INDEX('App-txt'!$A$1:$G$2000,segéd!$I258,3),segéd!$M258+1,segéd!$N258-segéd!$M258-1))</f>
        <v/>
      </c>
      <c r="L262" s="32" t="str">
        <f ca="1">IF(segéd!$J258=0,"",INDEX('App-txt'!$A$1:$G$2000,segéd!$J258,2))</f>
        <v/>
      </c>
      <c r="M262" s="25" t="str">
        <f ca="1">IF(segéd!$J258=0,"",INDEX('App-txt'!$A$1:$G$2000,segéd!$J258,4))</f>
        <v/>
      </c>
      <c r="N262" s="29" t="str">
        <f t="shared" ca="1" si="31"/>
        <v/>
      </c>
      <c r="O262" s="25" t="str">
        <f ca="1">IF(segéd!$K258=0,"",INDEX('App-txt'!$A$1:$G$2000,segéd!$K258,4))</f>
        <v/>
      </c>
      <c r="P262" s="29" t="str">
        <f t="shared" ca="1" si="32"/>
        <v/>
      </c>
      <c r="Q262" s="68"/>
    </row>
    <row r="263" spans="1:17" ht="13.2" customHeight="1" x14ac:dyDescent="0.25">
      <c r="A263" s="24" t="str">
        <f ca="1">IF(segéd!$F259&lt;&gt;segéd!$B259,A262,INDEX('App-txt'!$A$1:$G$2000,segéd!$F259-5,2))</f>
        <v>B --&gt; A</v>
      </c>
      <c r="B263" s="24" t="str">
        <f ca="1">IF(segéd!$F259&lt;&gt;segéd!$B259,"",INDEX('App-txt'!$A$1:$G$2000,segéd!$F259-4,2))</f>
        <v/>
      </c>
      <c r="C263" s="31" t="str">
        <f ca="1">IF(segéd!$F259=0,"",INDEX('App-txt'!$A$1:$G$2000,segéd!$F259,2))</f>
        <v/>
      </c>
      <c r="D263" s="26" t="str">
        <f ca="1">IF(segéd!$F259&lt;&gt;segéd!$B259,"",INDEX('App-txt'!$A$1:$G$2000,segéd!$F259-7,2))</f>
        <v/>
      </c>
      <c r="E263" s="25" t="str">
        <f ca="1">IF(segéd!$F259=0,"",INDEX('App-txt'!$A$1:$G$2000,segéd!$F259,4))</f>
        <v/>
      </c>
      <c r="F263" s="27" t="str">
        <f ca="1">IF(segéd!$G259=0,"",INDEX('App-txt'!$A$1:$G$2000,segéd!$G259,4))</f>
        <v/>
      </c>
      <c r="G263" s="29" t="str">
        <f t="shared" ca="1" si="29"/>
        <v/>
      </c>
      <c r="H263" s="27" t="str">
        <f ca="1">IF(segéd!$H259=0,"",INDEX('App-txt'!$A$1:$G$2000,segéd!$H259,4))</f>
        <v/>
      </c>
      <c r="I263" s="30" t="str">
        <f t="shared" ca="1" si="30"/>
        <v/>
      </c>
      <c r="J263" s="34" t="str">
        <f ca="1">IF(segéd!$I259=0,"",LEFT(INDEX('App-txt'!$A$1:$G$2000,segéd!$I259,3), IF(segéd!$M259=0,50,segéd!$M259-1)))</f>
        <v/>
      </c>
      <c r="K263" s="35" t="str">
        <f ca="1">IF(segéd!$I259*segéd!$M259=0,"",MID(INDEX('App-txt'!$A$1:$G$2000,segéd!$I259,3),segéd!$M259+1,segéd!$N259-segéd!$M259-1))</f>
        <v/>
      </c>
      <c r="L263" s="32" t="str">
        <f ca="1">IF(segéd!$J259=0,"",INDEX('App-txt'!$A$1:$G$2000,segéd!$J259,2))</f>
        <v/>
      </c>
      <c r="M263" s="25" t="str">
        <f ca="1">IF(segéd!$J259=0,"",INDEX('App-txt'!$A$1:$G$2000,segéd!$J259,4))</f>
        <v/>
      </c>
      <c r="N263" s="29" t="str">
        <f t="shared" ca="1" si="31"/>
        <v/>
      </c>
      <c r="O263" s="25" t="str">
        <f ca="1">IF(segéd!$K259=0,"",INDEX('App-txt'!$A$1:$G$2000,segéd!$K259,4))</f>
        <v/>
      </c>
      <c r="P263" s="29" t="str">
        <f t="shared" ca="1" si="32"/>
        <v/>
      </c>
      <c r="Q263" s="68"/>
    </row>
    <row r="264" spans="1:17" ht="13.2" customHeight="1" x14ac:dyDescent="0.25">
      <c r="A264" s="24" t="str">
        <f ca="1">IF(segéd!$F260&lt;&gt;segéd!$B260,A263,INDEX('App-txt'!$A$1:$G$2000,segéd!$F260-5,2))</f>
        <v>B --&gt; A</v>
      </c>
      <c r="B264" s="24" t="str">
        <f ca="1">IF(segéd!$F260&lt;&gt;segéd!$B260,"",INDEX('App-txt'!$A$1:$G$2000,segéd!$F260-4,2))</f>
        <v/>
      </c>
      <c r="C264" s="31" t="str">
        <f ca="1">IF(segéd!$F260=0,"",INDEX('App-txt'!$A$1:$G$2000,segéd!$F260,2))</f>
        <v/>
      </c>
      <c r="D264" s="26" t="str">
        <f ca="1">IF(segéd!$F260&lt;&gt;segéd!$B260,"",INDEX('App-txt'!$A$1:$G$2000,segéd!$F260-7,2))</f>
        <v/>
      </c>
      <c r="E264" s="25" t="str">
        <f ca="1">IF(segéd!$F260=0,"",INDEX('App-txt'!$A$1:$G$2000,segéd!$F260,4))</f>
        <v/>
      </c>
      <c r="F264" s="27" t="str">
        <f ca="1">IF(segéd!$G260=0,"",INDEX('App-txt'!$A$1:$G$2000,segéd!$G260,4))</f>
        <v/>
      </c>
      <c r="G264" s="29" t="str">
        <f t="shared" ca="1" si="29"/>
        <v/>
      </c>
      <c r="H264" s="27" t="str">
        <f ca="1">IF(segéd!$H260=0,"",INDEX('App-txt'!$A$1:$G$2000,segéd!$H260,4))</f>
        <v/>
      </c>
      <c r="I264" s="30" t="str">
        <f t="shared" ca="1" si="30"/>
        <v/>
      </c>
      <c r="J264" s="34" t="str">
        <f ca="1">IF(segéd!$I260=0,"",LEFT(INDEX('App-txt'!$A$1:$G$2000,segéd!$I260,3), IF(segéd!$M260=0,50,segéd!$M260-1)))</f>
        <v/>
      </c>
      <c r="K264" s="35" t="str">
        <f ca="1">IF(segéd!$I260*segéd!$M260=0,"",MID(INDEX('App-txt'!$A$1:$G$2000,segéd!$I260,3),segéd!$M260+1,segéd!$N260-segéd!$M260-1))</f>
        <v/>
      </c>
      <c r="L264" s="32" t="str">
        <f ca="1">IF(segéd!$J260=0,"",INDEX('App-txt'!$A$1:$G$2000,segéd!$J260,2))</f>
        <v/>
      </c>
      <c r="M264" s="25" t="str">
        <f ca="1">IF(segéd!$J260=0,"",INDEX('App-txt'!$A$1:$G$2000,segéd!$J260,4))</f>
        <v/>
      </c>
      <c r="N264" s="29" t="str">
        <f t="shared" ca="1" si="31"/>
        <v/>
      </c>
      <c r="O264" s="25" t="str">
        <f ca="1">IF(segéd!$K260=0,"",INDEX('App-txt'!$A$1:$G$2000,segéd!$K260,4))</f>
        <v/>
      </c>
      <c r="P264" s="29" t="str">
        <f t="shared" ca="1" si="32"/>
        <v/>
      </c>
      <c r="Q264" s="68"/>
    </row>
    <row r="265" spans="1:17" ht="13.2" customHeight="1" x14ac:dyDescent="0.25">
      <c r="A265" s="24" t="str">
        <f ca="1">IF(segéd!$F261&lt;&gt;segéd!$B261,A264,INDEX('App-txt'!$A$1:$G$2000,segéd!$F261-5,2))</f>
        <v>B --&gt; A</v>
      </c>
      <c r="B265" s="24" t="str">
        <f ca="1">IF(segéd!$F261&lt;&gt;segéd!$B261,"",INDEX('App-txt'!$A$1:$G$2000,segéd!$F261-4,2))</f>
        <v/>
      </c>
      <c r="C265" s="31" t="str">
        <f ca="1">IF(segéd!$F261=0,"",INDEX('App-txt'!$A$1:$G$2000,segéd!$F261,2))</f>
        <v/>
      </c>
      <c r="D265" s="26" t="str">
        <f ca="1">IF(segéd!$F261&lt;&gt;segéd!$B261,"",INDEX('App-txt'!$A$1:$G$2000,segéd!$F261-7,2))</f>
        <v/>
      </c>
      <c r="E265" s="25" t="str">
        <f ca="1">IF(segéd!$F261=0,"",INDEX('App-txt'!$A$1:$G$2000,segéd!$F261,4))</f>
        <v/>
      </c>
      <c r="F265" s="27" t="str">
        <f ca="1">IF(segéd!$G261=0,"",INDEX('App-txt'!$A$1:$G$2000,segéd!$G261,4))</f>
        <v/>
      </c>
      <c r="G265" s="29" t="str">
        <f t="shared" ca="1" si="29"/>
        <v/>
      </c>
      <c r="H265" s="27" t="str">
        <f ca="1">IF(segéd!$H261=0,"",INDEX('App-txt'!$A$1:$G$2000,segéd!$H261,4))</f>
        <v/>
      </c>
      <c r="I265" s="30" t="str">
        <f t="shared" ca="1" si="30"/>
        <v/>
      </c>
      <c r="J265" s="34" t="str">
        <f ca="1">IF(segéd!$I261=0,"",LEFT(INDEX('App-txt'!$A$1:$G$2000,segéd!$I261,3), IF(segéd!$M261=0,50,segéd!$M261-1)))</f>
        <v/>
      </c>
      <c r="K265" s="35" t="str">
        <f ca="1">IF(segéd!$I261*segéd!$M261=0,"",MID(INDEX('App-txt'!$A$1:$G$2000,segéd!$I261,3),segéd!$M261+1,segéd!$N261-segéd!$M261-1))</f>
        <v/>
      </c>
      <c r="L265" s="32" t="str">
        <f ca="1">IF(segéd!$J261=0,"",INDEX('App-txt'!$A$1:$G$2000,segéd!$J261,2))</f>
        <v/>
      </c>
      <c r="M265" s="25" t="str">
        <f ca="1">IF(segéd!$J261=0,"",INDEX('App-txt'!$A$1:$G$2000,segéd!$J261,4))</f>
        <v/>
      </c>
      <c r="N265" s="29" t="str">
        <f t="shared" ca="1" si="31"/>
        <v/>
      </c>
      <c r="O265" s="25" t="str">
        <f ca="1">IF(segéd!$K261=0,"",INDEX('App-txt'!$A$1:$G$2000,segéd!$K261,4))</f>
        <v/>
      </c>
      <c r="P265" s="29" t="str">
        <f t="shared" ca="1" si="32"/>
        <v/>
      </c>
      <c r="Q265" s="68"/>
    </row>
    <row r="266" spans="1:17" ht="13.2" customHeight="1" x14ac:dyDescent="0.25">
      <c r="A266" s="24" t="str">
        <f ca="1">IF(segéd!$F262&lt;&gt;segéd!$B262,A265,INDEX('App-txt'!$A$1:$G$2000,segéd!$F262-5,2))</f>
        <v>B --&gt; A</v>
      </c>
      <c r="B266" s="24" t="str">
        <f ca="1">IF(segéd!$F262&lt;&gt;segéd!$B262,"",INDEX('App-txt'!$A$1:$G$2000,segéd!$F262-4,2))</f>
        <v/>
      </c>
      <c r="C266" s="31" t="str">
        <f ca="1">IF(segéd!$F262=0,"",INDEX('App-txt'!$A$1:$G$2000,segéd!$F262,2))</f>
        <v/>
      </c>
      <c r="D266" s="26" t="str">
        <f ca="1">IF(segéd!$F262&lt;&gt;segéd!$B262,"",INDEX('App-txt'!$A$1:$G$2000,segéd!$F262-7,2))</f>
        <v/>
      </c>
      <c r="E266" s="25" t="str">
        <f ca="1">IF(segéd!$F262=0,"",INDEX('App-txt'!$A$1:$G$2000,segéd!$F262,4))</f>
        <v/>
      </c>
      <c r="F266" s="27" t="str">
        <f ca="1">IF(segéd!$G262=0,"",INDEX('App-txt'!$A$1:$G$2000,segéd!$G262,4))</f>
        <v/>
      </c>
      <c r="G266" s="29" t="str">
        <f t="shared" ca="1" si="29"/>
        <v/>
      </c>
      <c r="H266" s="27" t="str">
        <f ca="1">IF(segéd!$H262=0,"",INDEX('App-txt'!$A$1:$G$2000,segéd!$H262,4))</f>
        <v/>
      </c>
      <c r="I266" s="30" t="str">
        <f t="shared" ca="1" si="30"/>
        <v/>
      </c>
      <c r="J266" s="34" t="str">
        <f ca="1">IF(segéd!$I262=0,"",LEFT(INDEX('App-txt'!$A$1:$G$2000,segéd!$I262,3), IF(segéd!$M262=0,50,segéd!$M262-1)))</f>
        <v/>
      </c>
      <c r="K266" s="35" t="str">
        <f ca="1">IF(segéd!$I262*segéd!$M262=0,"",MID(INDEX('App-txt'!$A$1:$G$2000,segéd!$I262,3),segéd!$M262+1,segéd!$N262-segéd!$M262-1))</f>
        <v/>
      </c>
      <c r="L266" s="32" t="str">
        <f ca="1">IF(segéd!$J262=0,"",INDEX('App-txt'!$A$1:$G$2000,segéd!$J262,2))</f>
        <v/>
      </c>
      <c r="M266" s="25" t="str">
        <f ca="1">IF(segéd!$J262=0,"",INDEX('App-txt'!$A$1:$G$2000,segéd!$J262,4))</f>
        <v/>
      </c>
      <c r="N266" s="29" t="str">
        <f t="shared" ca="1" si="31"/>
        <v/>
      </c>
      <c r="O266" s="25" t="str">
        <f ca="1">IF(segéd!$K262=0,"",INDEX('App-txt'!$A$1:$G$2000,segéd!$K262,4))</f>
        <v/>
      </c>
      <c r="P266" s="29" t="str">
        <f t="shared" ca="1" si="32"/>
        <v/>
      </c>
      <c r="Q266" s="68"/>
    </row>
    <row r="267" spans="1:17" ht="13.2" customHeight="1" x14ac:dyDescent="0.25">
      <c r="A267" s="24" t="str">
        <f ca="1">IF(segéd!$F263&lt;&gt;segéd!$B263,A266,INDEX('App-txt'!$A$1:$G$2000,segéd!$F263-5,2))</f>
        <v>B --&gt; A</v>
      </c>
      <c r="B267" s="24" t="str">
        <f ca="1">IF(segéd!$F263&lt;&gt;segéd!$B263,"",INDEX('App-txt'!$A$1:$G$2000,segéd!$F263-4,2))</f>
        <v/>
      </c>
      <c r="C267" s="31" t="str">
        <f ca="1">IF(segéd!$F263=0,"",INDEX('App-txt'!$A$1:$G$2000,segéd!$F263,2))</f>
        <v/>
      </c>
      <c r="D267" s="26" t="str">
        <f ca="1">IF(segéd!$F263&lt;&gt;segéd!$B263,"",INDEX('App-txt'!$A$1:$G$2000,segéd!$F263-7,2))</f>
        <v/>
      </c>
      <c r="E267" s="25" t="str">
        <f ca="1">IF(segéd!$F263=0,"",INDEX('App-txt'!$A$1:$G$2000,segéd!$F263,4))</f>
        <v/>
      </c>
      <c r="F267" s="27" t="str">
        <f ca="1">IF(segéd!$G263=0,"",INDEX('App-txt'!$A$1:$G$2000,segéd!$G263,4))</f>
        <v/>
      </c>
      <c r="G267" s="29" t="str">
        <f t="shared" ca="1" si="29"/>
        <v/>
      </c>
      <c r="H267" s="27" t="str">
        <f ca="1">IF(segéd!$H263=0,"",INDEX('App-txt'!$A$1:$G$2000,segéd!$H263,4))</f>
        <v/>
      </c>
      <c r="I267" s="30" t="str">
        <f t="shared" ca="1" si="30"/>
        <v/>
      </c>
      <c r="J267" s="34" t="str">
        <f ca="1">IF(segéd!$I263=0,"",LEFT(INDEX('App-txt'!$A$1:$G$2000,segéd!$I263,3), IF(segéd!$M263=0,50,segéd!$M263-1)))</f>
        <v/>
      </c>
      <c r="K267" s="35" t="str">
        <f ca="1">IF(segéd!$I263*segéd!$M263=0,"",MID(INDEX('App-txt'!$A$1:$G$2000,segéd!$I263,3),segéd!$M263+1,segéd!$N263-segéd!$M263-1))</f>
        <v/>
      </c>
      <c r="L267" s="32" t="str">
        <f ca="1">IF(segéd!$J263=0,"",INDEX('App-txt'!$A$1:$G$2000,segéd!$J263,2))</f>
        <v/>
      </c>
      <c r="M267" s="25" t="str">
        <f ca="1">IF(segéd!$J263=0,"",INDEX('App-txt'!$A$1:$G$2000,segéd!$J263,4))</f>
        <v/>
      </c>
      <c r="N267" s="29" t="str">
        <f t="shared" ca="1" si="31"/>
        <v/>
      </c>
      <c r="O267" s="25" t="str">
        <f ca="1">IF(segéd!$K263=0,"",INDEX('App-txt'!$A$1:$G$2000,segéd!$K263,4))</f>
        <v/>
      </c>
      <c r="P267" s="29" t="str">
        <f t="shared" ca="1" si="32"/>
        <v/>
      </c>
      <c r="Q267" s="68"/>
    </row>
    <row r="268" spans="1:17" ht="13.2" customHeight="1" x14ac:dyDescent="0.25">
      <c r="A268" s="24" t="str">
        <f ca="1">IF(segéd!$F264&lt;&gt;segéd!$B264,A267,INDEX('App-txt'!$A$1:$G$2000,segéd!$F264-5,2))</f>
        <v>B --&gt; A</v>
      </c>
      <c r="B268" s="24" t="str">
        <f ca="1">IF(segéd!$F264&lt;&gt;segéd!$B264,"",INDEX('App-txt'!$A$1:$G$2000,segéd!$F264-4,2))</f>
        <v/>
      </c>
      <c r="C268" s="31" t="str">
        <f ca="1">IF(segéd!$F264=0,"",INDEX('App-txt'!$A$1:$G$2000,segéd!$F264,2))</f>
        <v/>
      </c>
      <c r="D268" s="26" t="str">
        <f ca="1">IF(segéd!$F264&lt;&gt;segéd!$B264,"",INDEX('App-txt'!$A$1:$G$2000,segéd!$F264-7,2))</f>
        <v/>
      </c>
      <c r="E268" s="25" t="str">
        <f ca="1">IF(segéd!$F264=0,"",INDEX('App-txt'!$A$1:$G$2000,segéd!$F264,4))</f>
        <v/>
      </c>
      <c r="F268" s="27" t="str">
        <f ca="1">IF(segéd!$G264=0,"",INDEX('App-txt'!$A$1:$G$2000,segéd!$G264,4))</f>
        <v/>
      </c>
      <c r="G268" s="29" t="str">
        <f t="shared" ca="1" si="29"/>
        <v/>
      </c>
      <c r="H268" s="27" t="str">
        <f ca="1">IF(segéd!$H264=0,"",INDEX('App-txt'!$A$1:$G$2000,segéd!$H264,4))</f>
        <v/>
      </c>
      <c r="I268" s="30" t="str">
        <f t="shared" ca="1" si="30"/>
        <v/>
      </c>
      <c r="J268" s="34" t="str">
        <f ca="1">IF(segéd!$I264=0,"",LEFT(INDEX('App-txt'!$A$1:$G$2000,segéd!$I264,3), IF(segéd!$M264=0,50,segéd!$M264-1)))</f>
        <v/>
      </c>
      <c r="K268" s="35" t="str">
        <f ca="1">IF(segéd!$I264*segéd!$M264=0,"",MID(INDEX('App-txt'!$A$1:$G$2000,segéd!$I264,3),segéd!$M264+1,segéd!$N264-segéd!$M264-1))</f>
        <v/>
      </c>
      <c r="L268" s="32" t="str">
        <f ca="1">IF(segéd!$J264=0,"",INDEX('App-txt'!$A$1:$G$2000,segéd!$J264,2))</f>
        <v/>
      </c>
      <c r="M268" s="25" t="str">
        <f ca="1">IF(segéd!$J264=0,"",INDEX('App-txt'!$A$1:$G$2000,segéd!$J264,4))</f>
        <v/>
      </c>
      <c r="N268" s="29" t="str">
        <f t="shared" ca="1" si="31"/>
        <v/>
      </c>
      <c r="O268" s="25" t="str">
        <f ca="1">IF(segéd!$K264=0,"",INDEX('App-txt'!$A$1:$G$2000,segéd!$K264,4))</f>
        <v/>
      </c>
      <c r="P268" s="29" t="str">
        <f t="shared" ca="1" si="32"/>
        <v/>
      </c>
      <c r="Q268" s="68"/>
    </row>
    <row r="269" spans="1:17" ht="13.2" customHeight="1" x14ac:dyDescent="0.25">
      <c r="A269" s="24" t="str">
        <f ca="1">IF(segéd!$F265&lt;&gt;segéd!$B265,A268,INDEX('App-txt'!$A$1:$G$2000,segéd!$F265-5,2))</f>
        <v>B --&gt; A</v>
      </c>
      <c r="B269" s="24" t="str">
        <f ca="1">IF(segéd!$F265&lt;&gt;segéd!$B265,"",INDEX('App-txt'!$A$1:$G$2000,segéd!$F265-4,2))</f>
        <v/>
      </c>
      <c r="C269" s="31" t="str">
        <f ca="1">IF(segéd!$F265=0,"",INDEX('App-txt'!$A$1:$G$2000,segéd!$F265,2))</f>
        <v/>
      </c>
      <c r="D269" s="26" t="str">
        <f ca="1">IF(segéd!$F265&lt;&gt;segéd!$B265,"",INDEX('App-txt'!$A$1:$G$2000,segéd!$F265-7,2))</f>
        <v/>
      </c>
      <c r="E269" s="25" t="str">
        <f ca="1">IF(segéd!$F265=0,"",INDEX('App-txt'!$A$1:$G$2000,segéd!$F265,4))</f>
        <v/>
      </c>
      <c r="F269" s="27" t="str">
        <f ca="1">IF(segéd!$G265=0,"",INDEX('App-txt'!$A$1:$G$2000,segéd!$G265,4))</f>
        <v/>
      </c>
      <c r="G269" s="29" t="str">
        <f t="shared" ca="1" si="29"/>
        <v/>
      </c>
      <c r="H269" s="27" t="str">
        <f ca="1">IF(segéd!$H265=0,"",INDEX('App-txt'!$A$1:$G$2000,segéd!$H265,4))</f>
        <v/>
      </c>
      <c r="I269" s="30" t="str">
        <f t="shared" ca="1" si="30"/>
        <v/>
      </c>
      <c r="J269" s="34" t="str">
        <f ca="1">IF(segéd!$I265=0,"",LEFT(INDEX('App-txt'!$A$1:$G$2000,segéd!$I265,3), IF(segéd!$M265=0,50,segéd!$M265-1)))</f>
        <v/>
      </c>
      <c r="K269" s="35" t="str">
        <f ca="1">IF(segéd!$I265*segéd!$M265=0,"",MID(INDEX('App-txt'!$A$1:$G$2000,segéd!$I265,3),segéd!$M265+1,segéd!$N265-segéd!$M265-1))</f>
        <v/>
      </c>
      <c r="L269" s="32" t="str">
        <f ca="1">IF(segéd!$J265=0,"",INDEX('App-txt'!$A$1:$G$2000,segéd!$J265,2))</f>
        <v/>
      </c>
      <c r="M269" s="25" t="str">
        <f ca="1">IF(segéd!$J265=0,"",INDEX('App-txt'!$A$1:$G$2000,segéd!$J265,4))</f>
        <v/>
      </c>
      <c r="N269" s="29" t="str">
        <f t="shared" ca="1" si="31"/>
        <v/>
      </c>
      <c r="O269" s="25" t="str">
        <f ca="1">IF(segéd!$K265=0,"",INDEX('App-txt'!$A$1:$G$2000,segéd!$K265,4))</f>
        <v/>
      </c>
      <c r="P269" s="29" t="str">
        <f t="shared" ca="1" si="32"/>
        <v/>
      </c>
      <c r="Q269" s="68"/>
    </row>
    <row r="270" spans="1:17" ht="13.2" customHeight="1" x14ac:dyDescent="0.25">
      <c r="A270" s="24" t="str">
        <f ca="1">IF(segéd!$F266&lt;&gt;segéd!$B266,A269,INDEX('App-txt'!$A$1:$G$2000,segéd!$F266-5,2))</f>
        <v>B --&gt; A</v>
      </c>
      <c r="B270" s="24" t="str">
        <f ca="1">IF(segéd!$F266&lt;&gt;segéd!$B266,"",INDEX('App-txt'!$A$1:$G$2000,segéd!$F266-4,2))</f>
        <v/>
      </c>
      <c r="C270" s="31" t="str">
        <f ca="1">IF(segéd!$F266=0,"",INDEX('App-txt'!$A$1:$G$2000,segéd!$F266,2))</f>
        <v/>
      </c>
      <c r="D270" s="26" t="str">
        <f ca="1">IF(segéd!$F266&lt;&gt;segéd!$B266,"",INDEX('App-txt'!$A$1:$G$2000,segéd!$F266-7,2))</f>
        <v/>
      </c>
      <c r="E270" s="25" t="str">
        <f ca="1">IF(segéd!$F266=0,"",INDEX('App-txt'!$A$1:$G$2000,segéd!$F266,4))</f>
        <v/>
      </c>
      <c r="F270" s="27" t="str">
        <f ca="1">IF(segéd!$G266=0,"",INDEX('App-txt'!$A$1:$G$2000,segéd!$G266,4))</f>
        <v/>
      </c>
      <c r="G270" s="29" t="str">
        <f t="shared" ca="1" si="29"/>
        <v/>
      </c>
      <c r="H270" s="27" t="str">
        <f ca="1">IF(segéd!$H266=0,"",INDEX('App-txt'!$A$1:$G$2000,segéd!$H266,4))</f>
        <v/>
      </c>
      <c r="I270" s="30" t="str">
        <f t="shared" ca="1" si="30"/>
        <v/>
      </c>
      <c r="J270" s="34" t="str">
        <f ca="1">IF(segéd!$I266=0,"",LEFT(INDEX('App-txt'!$A$1:$G$2000,segéd!$I266,3), IF(segéd!$M266=0,50,segéd!$M266-1)))</f>
        <v/>
      </c>
      <c r="K270" s="35" t="str">
        <f ca="1">IF(segéd!$I266*segéd!$M266=0,"",MID(INDEX('App-txt'!$A$1:$G$2000,segéd!$I266,3),segéd!$M266+1,segéd!$N266-segéd!$M266-1))</f>
        <v/>
      </c>
      <c r="L270" s="32" t="str">
        <f ca="1">IF(segéd!$J266=0,"",INDEX('App-txt'!$A$1:$G$2000,segéd!$J266,2))</f>
        <v/>
      </c>
      <c r="M270" s="25" t="str">
        <f ca="1">IF(segéd!$J266=0,"",INDEX('App-txt'!$A$1:$G$2000,segéd!$J266,4))</f>
        <v/>
      </c>
      <c r="N270" s="29" t="str">
        <f t="shared" ca="1" si="31"/>
        <v/>
      </c>
      <c r="O270" s="25" t="str">
        <f ca="1">IF(segéd!$K266=0,"",INDEX('App-txt'!$A$1:$G$2000,segéd!$K266,4))</f>
        <v/>
      </c>
      <c r="P270" s="29" t="str">
        <f t="shared" ca="1" si="32"/>
        <v/>
      </c>
      <c r="Q270" s="68"/>
    </row>
    <row r="271" spans="1:17" ht="13.2" customHeight="1" x14ac:dyDescent="0.25">
      <c r="A271" s="24" t="str">
        <f ca="1">IF(segéd!$F267&lt;&gt;segéd!$B267,A270,INDEX('App-txt'!$A$1:$G$2000,segéd!$F267-5,2))</f>
        <v>B --&gt; A</v>
      </c>
      <c r="B271" s="24" t="str">
        <f ca="1">IF(segéd!$F267&lt;&gt;segéd!$B267,"",INDEX('App-txt'!$A$1:$G$2000,segéd!$F267-4,2))</f>
        <v/>
      </c>
      <c r="C271" s="31" t="str">
        <f ca="1">IF(segéd!$F267=0,"",INDEX('App-txt'!$A$1:$G$2000,segéd!$F267,2))</f>
        <v/>
      </c>
      <c r="D271" s="26" t="str">
        <f ca="1">IF(segéd!$F267&lt;&gt;segéd!$B267,"",INDEX('App-txt'!$A$1:$G$2000,segéd!$F267-7,2))</f>
        <v/>
      </c>
      <c r="E271" s="25" t="str">
        <f ca="1">IF(segéd!$F267=0,"",INDEX('App-txt'!$A$1:$G$2000,segéd!$F267,4))</f>
        <v/>
      </c>
      <c r="F271" s="27" t="str">
        <f ca="1">IF(segéd!$G267=0,"",INDEX('App-txt'!$A$1:$G$2000,segéd!$G267,4))</f>
        <v/>
      </c>
      <c r="G271" s="29" t="str">
        <f t="shared" ref="G271:G300" ca="1" si="33">IF(F271="","",MAX(H271,E272)-F271)</f>
        <v/>
      </c>
      <c r="H271" s="27" t="str">
        <f ca="1">IF(segéd!$H267=0,"",INDEX('App-txt'!$A$1:$G$2000,segéd!$H267,4))</f>
        <v/>
      </c>
      <c r="I271" s="30" t="str">
        <f t="shared" ref="I271:I300" ca="1" si="34">IF(H271="","",M271-H271)</f>
        <v/>
      </c>
      <c r="J271" s="34" t="str">
        <f ca="1">IF(segéd!$I267=0,"",LEFT(INDEX('App-txt'!$A$1:$G$2000,segéd!$I267,3), IF(segéd!$M267=0,50,segéd!$M267-1)))</f>
        <v/>
      </c>
      <c r="K271" s="35" t="str">
        <f ca="1">IF(segéd!$I267*segéd!$M267=0,"",MID(INDEX('App-txt'!$A$1:$G$2000,segéd!$I267,3),segéd!$M267+1,segéd!$N267-segéd!$M267-1))</f>
        <v/>
      </c>
      <c r="L271" s="32" t="str">
        <f ca="1">IF(segéd!$J267=0,"",INDEX('App-txt'!$A$1:$G$2000,segéd!$J267,2))</f>
        <v/>
      </c>
      <c r="M271" s="25" t="str">
        <f ca="1">IF(segéd!$J267=0,"",INDEX('App-txt'!$A$1:$G$2000,segéd!$J267,4))</f>
        <v/>
      </c>
      <c r="N271" s="29" t="str">
        <f t="shared" ref="N271:N300" ca="1" si="35">IF(OR(M271="",O271=""),"",O271-M271)</f>
        <v/>
      </c>
      <c r="O271" s="25" t="str">
        <f ca="1">IF(segéd!$K267=0,"",INDEX('App-txt'!$A$1:$G$2000,segéd!$K267,4))</f>
        <v/>
      </c>
      <c r="P271" s="29" t="str">
        <f t="shared" ref="P271:P300" ca="1" si="36">IF(O271="","",M272-O271)</f>
        <v/>
      </c>
      <c r="Q271" s="68"/>
    </row>
    <row r="272" spans="1:17" ht="13.2" customHeight="1" x14ac:dyDescent="0.25">
      <c r="A272" s="24" t="str">
        <f ca="1">IF(segéd!$F268&lt;&gt;segéd!$B268,A271,INDEX('App-txt'!$A$1:$G$2000,segéd!$F268-5,2))</f>
        <v>B --&gt; A</v>
      </c>
      <c r="B272" s="24" t="str">
        <f ca="1">IF(segéd!$F268&lt;&gt;segéd!$B268,"",INDEX('App-txt'!$A$1:$G$2000,segéd!$F268-4,2))</f>
        <v/>
      </c>
      <c r="C272" s="31" t="str">
        <f ca="1">IF(segéd!$F268=0,"",INDEX('App-txt'!$A$1:$G$2000,segéd!$F268,2))</f>
        <v/>
      </c>
      <c r="D272" s="26" t="str">
        <f ca="1">IF(segéd!$F268&lt;&gt;segéd!$B268,"",INDEX('App-txt'!$A$1:$G$2000,segéd!$F268-7,2))</f>
        <v/>
      </c>
      <c r="E272" s="25" t="str">
        <f ca="1">IF(segéd!$F268=0,"",INDEX('App-txt'!$A$1:$G$2000,segéd!$F268,4))</f>
        <v/>
      </c>
      <c r="F272" s="27" t="str">
        <f ca="1">IF(segéd!$G268=0,"",INDEX('App-txt'!$A$1:$G$2000,segéd!$G268,4))</f>
        <v/>
      </c>
      <c r="G272" s="29" t="str">
        <f t="shared" ca="1" si="33"/>
        <v/>
      </c>
      <c r="H272" s="27" t="str">
        <f ca="1">IF(segéd!$H268=0,"",INDEX('App-txt'!$A$1:$G$2000,segéd!$H268,4))</f>
        <v/>
      </c>
      <c r="I272" s="30" t="str">
        <f t="shared" ca="1" si="34"/>
        <v/>
      </c>
      <c r="J272" s="34" t="str">
        <f ca="1">IF(segéd!$I268=0,"",LEFT(INDEX('App-txt'!$A$1:$G$2000,segéd!$I268,3), IF(segéd!$M268=0,50,segéd!$M268-1)))</f>
        <v/>
      </c>
      <c r="K272" s="35" t="str">
        <f ca="1">IF(segéd!$I268*segéd!$M268=0,"",MID(INDEX('App-txt'!$A$1:$G$2000,segéd!$I268,3),segéd!$M268+1,segéd!$N268-segéd!$M268-1))</f>
        <v/>
      </c>
      <c r="L272" s="32" t="str">
        <f ca="1">IF(segéd!$J268=0,"",INDEX('App-txt'!$A$1:$G$2000,segéd!$J268,2))</f>
        <v/>
      </c>
      <c r="M272" s="25" t="str">
        <f ca="1">IF(segéd!$J268=0,"",INDEX('App-txt'!$A$1:$G$2000,segéd!$J268,4))</f>
        <v/>
      </c>
      <c r="N272" s="29" t="str">
        <f t="shared" ca="1" si="35"/>
        <v/>
      </c>
      <c r="O272" s="25" t="str">
        <f ca="1">IF(segéd!$K268=0,"",INDEX('App-txt'!$A$1:$G$2000,segéd!$K268,4))</f>
        <v/>
      </c>
      <c r="P272" s="29" t="str">
        <f t="shared" ca="1" si="36"/>
        <v/>
      </c>
      <c r="Q272" s="68"/>
    </row>
    <row r="273" spans="1:17" ht="13.2" customHeight="1" x14ac:dyDescent="0.25">
      <c r="A273" s="24" t="str">
        <f ca="1">IF(segéd!$F269&lt;&gt;segéd!$B269,A272,INDEX('App-txt'!$A$1:$G$2000,segéd!$F269-5,2))</f>
        <v>B --&gt; A</v>
      </c>
      <c r="B273" s="24" t="str">
        <f ca="1">IF(segéd!$F269&lt;&gt;segéd!$B269,"",INDEX('App-txt'!$A$1:$G$2000,segéd!$F269-4,2))</f>
        <v/>
      </c>
      <c r="C273" s="31" t="str">
        <f ca="1">IF(segéd!$F269=0,"",INDEX('App-txt'!$A$1:$G$2000,segéd!$F269,2))</f>
        <v/>
      </c>
      <c r="D273" s="26" t="str">
        <f ca="1">IF(segéd!$F269&lt;&gt;segéd!$B269,"",INDEX('App-txt'!$A$1:$G$2000,segéd!$F269-7,2))</f>
        <v/>
      </c>
      <c r="E273" s="25" t="str">
        <f ca="1">IF(segéd!$F269=0,"",INDEX('App-txt'!$A$1:$G$2000,segéd!$F269,4))</f>
        <v/>
      </c>
      <c r="F273" s="27" t="str">
        <f ca="1">IF(segéd!$G269=0,"",INDEX('App-txt'!$A$1:$G$2000,segéd!$G269,4))</f>
        <v/>
      </c>
      <c r="G273" s="29" t="str">
        <f t="shared" ca="1" si="33"/>
        <v/>
      </c>
      <c r="H273" s="27" t="str">
        <f ca="1">IF(segéd!$H269=0,"",INDEX('App-txt'!$A$1:$G$2000,segéd!$H269,4))</f>
        <v/>
      </c>
      <c r="I273" s="30" t="str">
        <f t="shared" ca="1" si="34"/>
        <v/>
      </c>
      <c r="J273" s="34" t="str">
        <f ca="1">IF(segéd!$I269=0,"",LEFT(INDEX('App-txt'!$A$1:$G$2000,segéd!$I269,3), IF(segéd!$M269=0,50,segéd!$M269-1)))</f>
        <v/>
      </c>
      <c r="K273" s="35" t="str">
        <f ca="1">IF(segéd!$I269*segéd!$M269=0,"",MID(INDEX('App-txt'!$A$1:$G$2000,segéd!$I269,3),segéd!$M269+1,segéd!$N269-segéd!$M269-1))</f>
        <v/>
      </c>
      <c r="L273" s="32" t="str">
        <f ca="1">IF(segéd!$J269=0,"",INDEX('App-txt'!$A$1:$G$2000,segéd!$J269,2))</f>
        <v/>
      </c>
      <c r="M273" s="25" t="str">
        <f ca="1">IF(segéd!$J269=0,"",INDEX('App-txt'!$A$1:$G$2000,segéd!$J269,4))</f>
        <v/>
      </c>
      <c r="N273" s="29" t="str">
        <f t="shared" ca="1" si="35"/>
        <v/>
      </c>
      <c r="O273" s="25" t="str">
        <f ca="1">IF(segéd!$K269=0,"",INDEX('App-txt'!$A$1:$G$2000,segéd!$K269,4))</f>
        <v/>
      </c>
      <c r="P273" s="29" t="str">
        <f t="shared" ca="1" si="36"/>
        <v/>
      </c>
      <c r="Q273" s="68"/>
    </row>
    <row r="274" spans="1:17" ht="13.2" customHeight="1" x14ac:dyDescent="0.25">
      <c r="A274" s="24" t="str">
        <f ca="1">IF(segéd!$F270&lt;&gt;segéd!$B270,A273,INDEX('App-txt'!$A$1:$G$2000,segéd!$F270-5,2))</f>
        <v>B --&gt; A</v>
      </c>
      <c r="B274" s="24" t="str">
        <f ca="1">IF(segéd!$F270&lt;&gt;segéd!$B270,"",INDEX('App-txt'!$A$1:$G$2000,segéd!$F270-4,2))</f>
        <v/>
      </c>
      <c r="C274" s="31" t="str">
        <f ca="1">IF(segéd!$F270=0,"",INDEX('App-txt'!$A$1:$G$2000,segéd!$F270,2))</f>
        <v/>
      </c>
      <c r="D274" s="26" t="str">
        <f ca="1">IF(segéd!$F270&lt;&gt;segéd!$B270,"",INDEX('App-txt'!$A$1:$G$2000,segéd!$F270-7,2))</f>
        <v/>
      </c>
      <c r="E274" s="25" t="str">
        <f ca="1">IF(segéd!$F270=0,"",INDEX('App-txt'!$A$1:$G$2000,segéd!$F270,4))</f>
        <v/>
      </c>
      <c r="F274" s="27" t="str">
        <f ca="1">IF(segéd!$G270=0,"",INDEX('App-txt'!$A$1:$G$2000,segéd!$G270,4))</f>
        <v/>
      </c>
      <c r="G274" s="29" t="str">
        <f t="shared" ca="1" si="33"/>
        <v/>
      </c>
      <c r="H274" s="27" t="str">
        <f ca="1">IF(segéd!$H270=0,"",INDEX('App-txt'!$A$1:$G$2000,segéd!$H270,4))</f>
        <v/>
      </c>
      <c r="I274" s="30" t="str">
        <f t="shared" ca="1" si="34"/>
        <v/>
      </c>
      <c r="J274" s="34" t="str">
        <f ca="1">IF(segéd!$I270=0,"",LEFT(INDEX('App-txt'!$A$1:$G$2000,segéd!$I270,3), IF(segéd!$M270=0,50,segéd!$M270-1)))</f>
        <v/>
      </c>
      <c r="K274" s="35" t="str">
        <f ca="1">IF(segéd!$I270*segéd!$M270=0,"",MID(INDEX('App-txt'!$A$1:$G$2000,segéd!$I270,3),segéd!$M270+1,segéd!$N270-segéd!$M270-1))</f>
        <v/>
      </c>
      <c r="L274" s="32" t="str">
        <f ca="1">IF(segéd!$J270=0,"",INDEX('App-txt'!$A$1:$G$2000,segéd!$J270,2))</f>
        <v/>
      </c>
      <c r="M274" s="25" t="str">
        <f ca="1">IF(segéd!$J270=0,"",INDEX('App-txt'!$A$1:$G$2000,segéd!$J270,4))</f>
        <v/>
      </c>
      <c r="N274" s="29" t="str">
        <f t="shared" ca="1" si="35"/>
        <v/>
      </c>
      <c r="O274" s="25" t="str">
        <f ca="1">IF(segéd!$K270=0,"",INDEX('App-txt'!$A$1:$G$2000,segéd!$K270,4))</f>
        <v/>
      </c>
      <c r="P274" s="29" t="str">
        <f t="shared" ca="1" si="36"/>
        <v/>
      </c>
      <c r="Q274" s="68"/>
    </row>
    <row r="275" spans="1:17" ht="13.2" customHeight="1" x14ac:dyDescent="0.25">
      <c r="A275" s="24" t="str">
        <f ca="1">IF(segéd!$F271&lt;&gt;segéd!$B271,A274,INDEX('App-txt'!$A$1:$G$2000,segéd!$F271-5,2))</f>
        <v>B --&gt; A</v>
      </c>
      <c r="B275" s="24" t="str">
        <f ca="1">IF(segéd!$F271&lt;&gt;segéd!$B271,"",INDEX('App-txt'!$A$1:$G$2000,segéd!$F271-4,2))</f>
        <v/>
      </c>
      <c r="C275" s="31" t="str">
        <f ca="1">IF(segéd!$F271=0,"",INDEX('App-txt'!$A$1:$G$2000,segéd!$F271,2))</f>
        <v/>
      </c>
      <c r="D275" s="26" t="str">
        <f ca="1">IF(segéd!$F271&lt;&gt;segéd!$B271,"",INDEX('App-txt'!$A$1:$G$2000,segéd!$F271-7,2))</f>
        <v/>
      </c>
      <c r="E275" s="25" t="str">
        <f ca="1">IF(segéd!$F271=0,"",INDEX('App-txt'!$A$1:$G$2000,segéd!$F271,4))</f>
        <v/>
      </c>
      <c r="F275" s="27" t="str">
        <f ca="1">IF(segéd!$G271=0,"",INDEX('App-txt'!$A$1:$G$2000,segéd!$G271,4))</f>
        <v/>
      </c>
      <c r="G275" s="29" t="str">
        <f t="shared" ca="1" si="33"/>
        <v/>
      </c>
      <c r="H275" s="27" t="str">
        <f ca="1">IF(segéd!$H271=0,"",INDEX('App-txt'!$A$1:$G$2000,segéd!$H271,4))</f>
        <v/>
      </c>
      <c r="I275" s="30" t="str">
        <f t="shared" ca="1" si="34"/>
        <v/>
      </c>
      <c r="J275" s="34" t="str">
        <f ca="1">IF(segéd!$I271=0,"",LEFT(INDEX('App-txt'!$A$1:$G$2000,segéd!$I271,3), IF(segéd!$M271=0,50,segéd!$M271-1)))</f>
        <v/>
      </c>
      <c r="K275" s="35" t="str">
        <f ca="1">IF(segéd!$I271*segéd!$M271=0,"",MID(INDEX('App-txt'!$A$1:$G$2000,segéd!$I271,3),segéd!$M271+1,segéd!$N271-segéd!$M271-1))</f>
        <v/>
      </c>
      <c r="L275" s="32" t="str">
        <f ca="1">IF(segéd!$J271=0,"",INDEX('App-txt'!$A$1:$G$2000,segéd!$J271,2))</f>
        <v/>
      </c>
      <c r="M275" s="25" t="str">
        <f ca="1">IF(segéd!$J271=0,"",INDEX('App-txt'!$A$1:$G$2000,segéd!$J271,4))</f>
        <v/>
      </c>
      <c r="N275" s="29" t="str">
        <f t="shared" ca="1" si="35"/>
        <v/>
      </c>
      <c r="O275" s="25" t="str">
        <f ca="1">IF(segéd!$K271=0,"",INDEX('App-txt'!$A$1:$G$2000,segéd!$K271,4))</f>
        <v/>
      </c>
      <c r="P275" s="29" t="str">
        <f t="shared" ca="1" si="36"/>
        <v/>
      </c>
      <c r="Q275" s="68"/>
    </row>
    <row r="276" spans="1:17" ht="13.2" customHeight="1" x14ac:dyDescent="0.25">
      <c r="A276" s="24" t="str">
        <f ca="1">IF(segéd!$F272&lt;&gt;segéd!$B272,A275,INDEX('App-txt'!$A$1:$G$2000,segéd!$F272-5,2))</f>
        <v>B --&gt; A</v>
      </c>
      <c r="B276" s="24" t="str">
        <f ca="1">IF(segéd!$F272&lt;&gt;segéd!$B272,"",INDEX('App-txt'!$A$1:$G$2000,segéd!$F272-4,2))</f>
        <v/>
      </c>
      <c r="C276" s="31" t="str">
        <f ca="1">IF(segéd!$F272=0,"",INDEX('App-txt'!$A$1:$G$2000,segéd!$F272,2))</f>
        <v/>
      </c>
      <c r="D276" s="26" t="str">
        <f ca="1">IF(segéd!$F272&lt;&gt;segéd!$B272,"",INDEX('App-txt'!$A$1:$G$2000,segéd!$F272-7,2))</f>
        <v/>
      </c>
      <c r="E276" s="25" t="str">
        <f ca="1">IF(segéd!$F272=0,"",INDEX('App-txt'!$A$1:$G$2000,segéd!$F272,4))</f>
        <v/>
      </c>
      <c r="F276" s="27" t="str">
        <f ca="1">IF(segéd!$G272=0,"",INDEX('App-txt'!$A$1:$G$2000,segéd!$G272,4))</f>
        <v/>
      </c>
      <c r="G276" s="29" t="str">
        <f t="shared" ca="1" si="33"/>
        <v/>
      </c>
      <c r="H276" s="27" t="str">
        <f ca="1">IF(segéd!$H272=0,"",INDEX('App-txt'!$A$1:$G$2000,segéd!$H272,4))</f>
        <v/>
      </c>
      <c r="I276" s="30" t="str">
        <f t="shared" ca="1" si="34"/>
        <v/>
      </c>
      <c r="J276" s="34" t="str">
        <f ca="1">IF(segéd!$I272=0,"",LEFT(INDEX('App-txt'!$A$1:$G$2000,segéd!$I272,3), IF(segéd!$M272=0,50,segéd!$M272-1)))</f>
        <v/>
      </c>
      <c r="K276" s="35" t="str">
        <f ca="1">IF(segéd!$I272*segéd!$M272=0,"",MID(INDEX('App-txt'!$A$1:$G$2000,segéd!$I272,3),segéd!$M272+1,segéd!$N272-segéd!$M272-1))</f>
        <v/>
      </c>
      <c r="L276" s="32" t="str">
        <f ca="1">IF(segéd!$J272=0,"",INDEX('App-txt'!$A$1:$G$2000,segéd!$J272,2))</f>
        <v/>
      </c>
      <c r="M276" s="25" t="str">
        <f ca="1">IF(segéd!$J272=0,"",INDEX('App-txt'!$A$1:$G$2000,segéd!$J272,4))</f>
        <v/>
      </c>
      <c r="N276" s="29" t="str">
        <f t="shared" ca="1" si="35"/>
        <v/>
      </c>
      <c r="O276" s="25" t="str">
        <f ca="1">IF(segéd!$K272=0,"",INDEX('App-txt'!$A$1:$G$2000,segéd!$K272,4))</f>
        <v/>
      </c>
      <c r="P276" s="29" t="str">
        <f t="shared" ca="1" si="36"/>
        <v/>
      </c>
      <c r="Q276" s="68"/>
    </row>
    <row r="277" spans="1:17" ht="13.2" customHeight="1" x14ac:dyDescent="0.25">
      <c r="A277" s="24" t="str">
        <f ca="1">IF(segéd!$F273&lt;&gt;segéd!$B273,A276,INDEX('App-txt'!$A$1:$G$2000,segéd!$F273-5,2))</f>
        <v>B --&gt; A</v>
      </c>
      <c r="B277" s="24" t="str">
        <f ca="1">IF(segéd!$F273&lt;&gt;segéd!$B273,"",INDEX('App-txt'!$A$1:$G$2000,segéd!$F273-4,2))</f>
        <v/>
      </c>
      <c r="C277" s="31" t="str">
        <f ca="1">IF(segéd!$F273=0,"",INDEX('App-txt'!$A$1:$G$2000,segéd!$F273,2))</f>
        <v/>
      </c>
      <c r="D277" s="26" t="str">
        <f ca="1">IF(segéd!$F273&lt;&gt;segéd!$B273,"",INDEX('App-txt'!$A$1:$G$2000,segéd!$F273-7,2))</f>
        <v/>
      </c>
      <c r="E277" s="25" t="str">
        <f ca="1">IF(segéd!$F273=0,"",INDEX('App-txt'!$A$1:$G$2000,segéd!$F273,4))</f>
        <v/>
      </c>
      <c r="F277" s="27" t="str">
        <f ca="1">IF(segéd!$G273=0,"",INDEX('App-txt'!$A$1:$G$2000,segéd!$G273,4))</f>
        <v/>
      </c>
      <c r="G277" s="29" t="str">
        <f t="shared" ca="1" si="33"/>
        <v/>
      </c>
      <c r="H277" s="27" t="str">
        <f ca="1">IF(segéd!$H273=0,"",INDEX('App-txt'!$A$1:$G$2000,segéd!$H273,4))</f>
        <v/>
      </c>
      <c r="I277" s="30" t="str">
        <f t="shared" ca="1" si="34"/>
        <v/>
      </c>
      <c r="J277" s="34" t="str">
        <f ca="1">IF(segéd!$I273=0,"",LEFT(INDEX('App-txt'!$A$1:$G$2000,segéd!$I273,3), IF(segéd!$M273=0,50,segéd!$M273-1)))</f>
        <v/>
      </c>
      <c r="K277" s="35" t="str">
        <f ca="1">IF(segéd!$I273*segéd!$M273=0,"",MID(INDEX('App-txt'!$A$1:$G$2000,segéd!$I273,3),segéd!$M273+1,segéd!$N273-segéd!$M273-1))</f>
        <v/>
      </c>
      <c r="L277" s="32" t="str">
        <f ca="1">IF(segéd!$J273=0,"",INDEX('App-txt'!$A$1:$G$2000,segéd!$J273,2))</f>
        <v/>
      </c>
      <c r="M277" s="25" t="str">
        <f ca="1">IF(segéd!$J273=0,"",INDEX('App-txt'!$A$1:$G$2000,segéd!$J273,4))</f>
        <v/>
      </c>
      <c r="N277" s="29" t="str">
        <f t="shared" ca="1" si="35"/>
        <v/>
      </c>
      <c r="O277" s="25" t="str">
        <f ca="1">IF(segéd!$K273=0,"",INDEX('App-txt'!$A$1:$G$2000,segéd!$K273,4))</f>
        <v/>
      </c>
      <c r="P277" s="29" t="str">
        <f t="shared" ca="1" si="36"/>
        <v/>
      </c>
      <c r="Q277" s="68"/>
    </row>
    <row r="278" spans="1:17" ht="13.2" customHeight="1" x14ac:dyDescent="0.25">
      <c r="A278" s="24" t="str">
        <f ca="1">IF(segéd!$F274&lt;&gt;segéd!$B274,A277,INDEX('App-txt'!$A$1:$G$2000,segéd!$F274-5,2))</f>
        <v>B --&gt; A</v>
      </c>
      <c r="B278" s="24" t="str">
        <f ca="1">IF(segéd!$F274&lt;&gt;segéd!$B274,"",INDEX('App-txt'!$A$1:$G$2000,segéd!$F274-4,2))</f>
        <v/>
      </c>
      <c r="C278" s="31" t="str">
        <f ca="1">IF(segéd!$F274=0,"",INDEX('App-txt'!$A$1:$G$2000,segéd!$F274,2))</f>
        <v/>
      </c>
      <c r="D278" s="26" t="str">
        <f ca="1">IF(segéd!$F274&lt;&gt;segéd!$B274,"",INDEX('App-txt'!$A$1:$G$2000,segéd!$F274-7,2))</f>
        <v/>
      </c>
      <c r="E278" s="25" t="str">
        <f ca="1">IF(segéd!$F274=0,"",INDEX('App-txt'!$A$1:$G$2000,segéd!$F274,4))</f>
        <v/>
      </c>
      <c r="F278" s="27" t="str">
        <f ca="1">IF(segéd!$G274=0,"",INDEX('App-txt'!$A$1:$G$2000,segéd!$G274,4))</f>
        <v/>
      </c>
      <c r="G278" s="29" t="str">
        <f t="shared" ca="1" si="33"/>
        <v/>
      </c>
      <c r="H278" s="27" t="str">
        <f ca="1">IF(segéd!$H274=0,"",INDEX('App-txt'!$A$1:$G$2000,segéd!$H274,4))</f>
        <v/>
      </c>
      <c r="I278" s="30" t="str">
        <f t="shared" ca="1" si="34"/>
        <v/>
      </c>
      <c r="J278" s="34" t="str">
        <f ca="1">IF(segéd!$I274=0,"",LEFT(INDEX('App-txt'!$A$1:$G$2000,segéd!$I274,3), IF(segéd!$M274=0,50,segéd!$M274-1)))</f>
        <v/>
      </c>
      <c r="K278" s="35" t="str">
        <f ca="1">IF(segéd!$I274*segéd!$M274=0,"",MID(INDEX('App-txt'!$A$1:$G$2000,segéd!$I274,3),segéd!$M274+1,segéd!$N274-segéd!$M274-1))</f>
        <v/>
      </c>
      <c r="L278" s="32" t="str">
        <f ca="1">IF(segéd!$J274=0,"",INDEX('App-txt'!$A$1:$G$2000,segéd!$J274,2))</f>
        <v/>
      </c>
      <c r="M278" s="25" t="str">
        <f ca="1">IF(segéd!$J274=0,"",INDEX('App-txt'!$A$1:$G$2000,segéd!$J274,4))</f>
        <v/>
      </c>
      <c r="N278" s="29" t="str">
        <f t="shared" ca="1" si="35"/>
        <v/>
      </c>
      <c r="O278" s="25" t="str">
        <f ca="1">IF(segéd!$K274=0,"",INDEX('App-txt'!$A$1:$G$2000,segéd!$K274,4))</f>
        <v/>
      </c>
      <c r="P278" s="29" t="str">
        <f t="shared" ca="1" si="36"/>
        <v/>
      </c>
      <c r="Q278" s="68"/>
    </row>
    <row r="279" spans="1:17" ht="13.2" customHeight="1" x14ac:dyDescent="0.25">
      <c r="A279" s="24" t="str">
        <f ca="1">IF(segéd!$F275&lt;&gt;segéd!$B275,A278,INDEX('App-txt'!$A$1:$G$2000,segéd!$F275-5,2))</f>
        <v>B --&gt; A</v>
      </c>
      <c r="B279" s="24" t="str">
        <f ca="1">IF(segéd!$F275&lt;&gt;segéd!$B275,"",INDEX('App-txt'!$A$1:$G$2000,segéd!$F275-4,2))</f>
        <v/>
      </c>
      <c r="C279" s="31" t="str">
        <f ca="1">IF(segéd!$F275=0,"",INDEX('App-txt'!$A$1:$G$2000,segéd!$F275,2))</f>
        <v/>
      </c>
      <c r="D279" s="26" t="str">
        <f ca="1">IF(segéd!$F275&lt;&gt;segéd!$B275,"",INDEX('App-txt'!$A$1:$G$2000,segéd!$F275-7,2))</f>
        <v/>
      </c>
      <c r="E279" s="25" t="str">
        <f ca="1">IF(segéd!$F275=0,"",INDEX('App-txt'!$A$1:$G$2000,segéd!$F275,4))</f>
        <v/>
      </c>
      <c r="F279" s="27" t="str">
        <f ca="1">IF(segéd!$G275=0,"",INDEX('App-txt'!$A$1:$G$2000,segéd!$G275,4))</f>
        <v/>
      </c>
      <c r="G279" s="29" t="str">
        <f t="shared" ca="1" si="33"/>
        <v/>
      </c>
      <c r="H279" s="27" t="str">
        <f ca="1">IF(segéd!$H275=0,"",INDEX('App-txt'!$A$1:$G$2000,segéd!$H275,4))</f>
        <v/>
      </c>
      <c r="I279" s="30" t="str">
        <f t="shared" ca="1" si="34"/>
        <v/>
      </c>
      <c r="J279" s="34" t="str">
        <f ca="1">IF(segéd!$I275=0,"",LEFT(INDEX('App-txt'!$A$1:$G$2000,segéd!$I275,3), IF(segéd!$M275=0,50,segéd!$M275-1)))</f>
        <v/>
      </c>
      <c r="K279" s="35" t="str">
        <f ca="1">IF(segéd!$I275*segéd!$M275=0,"",MID(INDEX('App-txt'!$A$1:$G$2000,segéd!$I275,3),segéd!$M275+1,segéd!$N275-segéd!$M275-1))</f>
        <v/>
      </c>
      <c r="L279" s="32" t="str">
        <f ca="1">IF(segéd!$J275=0,"",INDEX('App-txt'!$A$1:$G$2000,segéd!$J275,2))</f>
        <v/>
      </c>
      <c r="M279" s="25" t="str">
        <f ca="1">IF(segéd!$J275=0,"",INDEX('App-txt'!$A$1:$G$2000,segéd!$J275,4))</f>
        <v/>
      </c>
      <c r="N279" s="29" t="str">
        <f t="shared" ca="1" si="35"/>
        <v/>
      </c>
      <c r="O279" s="25" t="str">
        <f ca="1">IF(segéd!$K275=0,"",INDEX('App-txt'!$A$1:$G$2000,segéd!$K275,4))</f>
        <v/>
      </c>
      <c r="P279" s="29" t="str">
        <f t="shared" ca="1" si="36"/>
        <v/>
      </c>
      <c r="Q279" s="68"/>
    </row>
    <row r="280" spans="1:17" ht="13.2" customHeight="1" x14ac:dyDescent="0.25">
      <c r="A280" s="24" t="str">
        <f ca="1">IF(segéd!$F276&lt;&gt;segéd!$B276,A279,INDEX('App-txt'!$A$1:$G$2000,segéd!$F276-5,2))</f>
        <v>B --&gt; A</v>
      </c>
      <c r="B280" s="24" t="str">
        <f ca="1">IF(segéd!$F276&lt;&gt;segéd!$B276,"",INDEX('App-txt'!$A$1:$G$2000,segéd!$F276-4,2))</f>
        <v/>
      </c>
      <c r="C280" s="31" t="str">
        <f ca="1">IF(segéd!$F276=0,"",INDEX('App-txt'!$A$1:$G$2000,segéd!$F276,2))</f>
        <v/>
      </c>
      <c r="D280" s="26" t="str">
        <f ca="1">IF(segéd!$F276&lt;&gt;segéd!$B276,"",INDEX('App-txt'!$A$1:$G$2000,segéd!$F276-7,2))</f>
        <v/>
      </c>
      <c r="E280" s="25" t="str">
        <f ca="1">IF(segéd!$F276=0,"",INDEX('App-txt'!$A$1:$G$2000,segéd!$F276,4))</f>
        <v/>
      </c>
      <c r="F280" s="27" t="str">
        <f ca="1">IF(segéd!$G276=0,"",INDEX('App-txt'!$A$1:$G$2000,segéd!$G276,4))</f>
        <v/>
      </c>
      <c r="G280" s="29" t="str">
        <f t="shared" ca="1" si="33"/>
        <v/>
      </c>
      <c r="H280" s="27" t="str">
        <f ca="1">IF(segéd!$H276=0,"",INDEX('App-txt'!$A$1:$G$2000,segéd!$H276,4))</f>
        <v/>
      </c>
      <c r="I280" s="30" t="str">
        <f t="shared" ca="1" si="34"/>
        <v/>
      </c>
      <c r="J280" s="34" t="str">
        <f ca="1">IF(segéd!$I276=0,"",LEFT(INDEX('App-txt'!$A$1:$G$2000,segéd!$I276,3), IF(segéd!$M276=0,50,segéd!$M276-1)))</f>
        <v/>
      </c>
      <c r="K280" s="35" t="str">
        <f ca="1">IF(segéd!$I276*segéd!$M276=0,"",MID(INDEX('App-txt'!$A$1:$G$2000,segéd!$I276,3),segéd!$M276+1,segéd!$N276-segéd!$M276-1))</f>
        <v/>
      </c>
      <c r="L280" s="32" t="str">
        <f ca="1">IF(segéd!$J276=0,"",INDEX('App-txt'!$A$1:$G$2000,segéd!$J276,2))</f>
        <v/>
      </c>
      <c r="M280" s="25" t="str">
        <f ca="1">IF(segéd!$J276=0,"",INDEX('App-txt'!$A$1:$G$2000,segéd!$J276,4))</f>
        <v/>
      </c>
      <c r="N280" s="29" t="str">
        <f t="shared" ca="1" si="35"/>
        <v/>
      </c>
      <c r="O280" s="25" t="str">
        <f ca="1">IF(segéd!$K276=0,"",INDEX('App-txt'!$A$1:$G$2000,segéd!$K276,4))</f>
        <v/>
      </c>
      <c r="P280" s="29" t="str">
        <f t="shared" ca="1" si="36"/>
        <v/>
      </c>
      <c r="Q280" s="68"/>
    </row>
    <row r="281" spans="1:17" ht="13.2" customHeight="1" x14ac:dyDescent="0.25">
      <c r="A281" s="24" t="str">
        <f ca="1">IF(segéd!$F277&lt;&gt;segéd!$B277,A280,INDEX('App-txt'!$A$1:$G$2000,segéd!$F277-5,2))</f>
        <v>B --&gt; A</v>
      </c>
      <c r="B281" s="24" t="str">
        <f ca="1">IF(segéd!$F277&lt;&gt;segéd!$B277,"",INDEX('App-txt'!$A$1:$G$2000,segéd!$F277-4,2))</f>
        <v/>
      </c>
      <c r="C281" s="31" t="str">
        <f ca="1">IF(segéd!$F277=0,"",INDEX('App-txt'!$A$1:$G$2000,segéd!$F277,2))</f>
        <v/>
      </c>
      <c r="D281" s="26" t="str">
        <f ca="1">IF(segéd!$F277&lt;&gt;segéd!$B277,"",INDEX('App-txt'!$A$1:$G$2000,segéd!$F277-7,2))</f>
        <v/>
      </c>
      <c r="E281" s="25" t="str">
        <f ca="1">IF(segéd!$F277=0,"",INDEX('App-txt'!$A$1:$G$2000,segéd!$F277,4))</f>
        <v/>
      </c>
      <c r="F281" s="27" t="str">
        <f ca="1">IF(segéd!$G277=0,"",INDEX('App-txt'!$A$1:$G$2000,segéd!$G277,4))</f>
        <v/>
      </c>
      <c r="G281" s="29" t="str">
        <f t="shared" ca="1" si="33"/>
        <v/>
      </c>
      <c r="H281" s="27" t="str">
        <f ca="1">IF(segéd!$H277=0,"",INDEX('App-txt'!$A$1:$G$2000,segéd!$H277,4))</f>
        <v/>
      </c>
      <c r="I281" s="30" t="str">
        <f t="shared" ca="1" si="34"/>
        <v/>
      </c>
      <c r="J281" s="34" t="str">
        <f ca="1">IF(segéd!$I277=0,"",LEFT(INDEX('App-txt'!$A$1:$G$2000,segéd!$I277,3), IF(segéd!$M277=0,50,segéd!$M277-1)))</f>
        <v/>
      </c>
      <c r="K281" s="35" t="str">
        <f ca="1">IF(segéd!$I277*segéd!$M277=0,"",MID(INDEX('App-txt'!$A$1:$G$2000,segéd!$I277,3),segéd!$M277+1,segéd!$N277-segéd!$M277-1))</f>
        <v/>
      </c>
      <c r="L281" s="32" t="str">
        <f ca="1">IF(segéd!$J277=0,"",INDEX('App-txt'!$A$1:$G$2000,segéd!$J277,2))</f>
        <v/>
      </c>
      <c r="M281" s="25" t="str">
        <f ca="1">IF(segéd!$J277=0,"",INDEX('App-txt'!$A$1:$G$2000,segéd!$J277,4))</f>
        <v/>
      </c>
      <c r="N281" s="29" t="str">
        <f t="shared" ca="1" si="35"/>
        <v/>
      </c>
      <c r="O281" s="25" t="str">
        <f ca="1">IF(segéd!$K277=0,"",INDEX('App-txt'!$A$1:$G$2000,segéd!$K277,4))</f>
        <v/>
      </c>
      <c r="P281" s="29" t="str">
        <f t="shared" ca="1" si="36"/>
        <v/>
      </c>
      <c r="Q281" s="68"/>
    </row>
    <row r="282" spans="1:17" ht="13.2" customHeight="1" x14ac:dyDescent="0.25">
      <c r="A282" s="24" t="str">
        <f ca="1">IF(segéd!$F278&lt;&gt;segéd!$B278,A281,INDEX('App-txt'!$A$1:$G$2000,segéd!$F278-5,2))</f>
        <v>B --&gt; A</v>
      </c>
      <c r="B282" s="24" t="str">
        <f ca="1">IF(segéd!$F278&lt;&gt;segéd!$B278,"",INDEX('App-txt'!$A$1:$G$2000,segéd!$F278-4,2))</f>
        <v/>
      </c>
      <c r="C282" s="31" t="str">
        <f ca="1">IF(segéd!$F278=0,"",INDEX('App-txt'!$A$1:$G$2000,segéd!$F278,2))</f>
        <v/>
      </c>
      <c r="D282" s="26" t="str">
        <f ca="1">IF(segéd!$F278&lt;&gt;segéd!$B278,"",INDEX('App-txt'!$A$1:$G$2000,segéd!$F278-7,2))</f>
        <v/>
      </c>
      <c r="E282" s="25" t="str">
        <f ca="1">IF(segéd!$F278=0,"",INDEX('App-txt'!$A$1:$G$2000,segéd!$F278,4))</f>
        <v/>
      </c>
      <c r="F282" s="27" t="str">
        <f ca="1">IF(segéd!$G278=0,"",INDEX('App-txt'!$A$1:$G$2000,segéd!$G278,4))</f>
        <v/>
      </c>
      <c r="G282" s="29" t="str">
        <f t="shared" ca="1" si="33"/>
        <v/>
      </c>
      <c r="H282" s="27" t="str">
        <f ca="1">IF(segéd!$H278=0,"",INDEX('App-txt'!$A$1:$G$2000,segéd!$H278,4))</f>
        <v/>
      </c>
      <c r="I282" s="30" t="str">
        <f t="shared" ca="1" si="34"/>
        <v/>
      </c>
      <c r="J282" s="34" t="str">
        <f ca="1">IF(segéd!$I278=0,"",LEFT(INDEX('App-txt'!$A$1:$G$2000,segéd!$I278,3), IF(segéd!$M278=0,50,segéd!$M278-1)))</f>
        <v/>
      </c>
      <c r="K282" s="35" t="str">
        <f ca="1">IF(segéd!$I278*segéd!$M278=0,"",MID(INDEX('App-txt'!$A$1:$G$2000,segéd!$I278,3),segéd!$M278+1,segéd!$N278-segéd!$M278-1))</f>
        <v/>
      </c>
      <c r="L282" s="32" t="str">
        <f ca="1">IF(segéd!$J278=0,"",INDEX('App-txt'!$A$1:$G$2000,segéd!$J278,2))</f>
        <v/>
      </c>
      <c r="M282" s="25" t="str">
        <f ca="1">IF(segéd!$J278=0,"",INDEX('App-txt'!$A$1:$G$2000,segéd!$J278,4))</f>
        <v/>
      </c>
      <c r="N282" s="29" t="str">
        <f t="shared" ca="1" si="35"/>
        <v/>
      </c>
      <c r="O282" s="25" t="str">
        <f ca="1">IF(segéd!$K278=0,"",INDEX('App-txt'!$A$1:$G$2000,segéd!$K278,4))</f>
        <v/>
      </c>
      <c r="P282" s="29" t="str">
        <f t="shared" ca="1" si="36"/>
        <v/>
      </c>
      <c r="Q282" s="68"/>
    </row>
    <row r="283" spans="1:17" ht="13.2" customHeight="1" x14ac:dyDescent="0.25">
      <c r="A283" s="24" t="str">
        <f ca="1">IF(segéd!$F279&lt;&gt;segéd!$B279,A282,INDEX('App-txt'!$A$1:$G$2000,segéd!$F279-5,2))</f>
        <v>B --&gt; A</v>
      </c>
      <c r="B283" s="24" t="str">
        <f ca="1">IF(segéd!$F279&lt;&gt;segéd!$B279,"",INDEX('App-txt'!$A$1:$G$2000,segéd!$F279-4,2))</f>
        <v/>
      </c>
      <c r="C283" s="31" t="str">
        <f ca="1">IF(segéd!$F279=0,"",INDEX('App-txt'!$A$1:$G$2000,segéd!$F279,2))</f>
        <v/>
      </c>
      <c r="D283" s="26" t="str">
        <f ca="1">IF(segéd!$F279&lt;&gt;segéd!$B279,"",INDEX('App-txt'!$A$1:$G$2000,segéd!$F279-7,2))</f>
        <v/>
      </c>
      <c r="E283" s="25" t="str">
        <f ca="1">IF(segéd!$F279=0,"",INDEX('App-txt'!$A$1:$G$2000,segéd!$F279,4))</f>
        <v/>
      </c>
      <c r="F283" s="27" t="str">
        <f ca="1">IF(segéd!$G279=0,"",INDEX('App-txt'!$A$1:$G$2000,segéd!$G279,4))</f>
        <v/>
      </c>
      <c r="G283" s="29" t="str">
        <f t="shared" ca="1" si="33"/>
        <v/>
      </c>
      <c r="H283" s="27" t="str">
        <f ca="1">IF(segéd!$H279=0,"",INDEX('App-txt'!$A$1:$G$2000,segéd!$H279,4))</f>
        <v/>
      </c>
      <c r="I283" s="30" t="str">
        <f t="shared" ca="1" si="34"/>
        <v/>
      </c>
      <c r="J283" s="34" t="str">
        <f ca="1">IF(segéd!$I279=0,"",LEFT(INDEX('App-txt'!$A$1:$G$2000,segéd!$I279,3), IF(segéd!$M279=0,50,segéd!$M279-1)))</f>
        <v/>
      </c>
      <c r="K283" s="35" t="str">
        <f ca="1">IF(segéd!$I279*segéd!$M279=0,"",MID(INDEX('App-txt'!$A$1:$G$2000,segéd!$I279,3),segéd!$M279+1,segéd!$N279-segéd!$M279-1))</f>
        <v/>
      </c>
      <c r="L283" s="32" t="str">
        <f ca="1">IF(segéd!$J279=0,"",INDEX('App-txt'!$A$1:$G$2000,segéd!$J279,2))</f>
        <v/>
      </c>
      <c r="M283" s="25" t="str">
        <f ca="1">IF(segéd!$J279=0,"",INDEX('App-txt'!$A$1:$G$2000,segéd!$J279,4))</f>
        <v/>
      </c>
      <c r="N283" s="29" t="str">
        <f t="shared" ca="1" si="35"/>
        <v/>
      </c>
      <c r="O283" s="25" t="str">
        <f ca="1">IF(segéd!$K279=0,"",INDEX('App-txt'!$A$1:$G$2000,segéd!$K279,4))</f>
        <v/>
      </c>
      <c r="P283" s="29" t="str">
        <f t="shared" ca="1" si="36"/>
        <v/>
      </c>
      <c r="Q283" s="68"/>
    </row>
    <row r="284" spans="1:17" ht="13.2" customHeight="1" x14ac:dyDescent="0.25">
      <c r="A284" s="24" t="str">
        <f ca="1">IF(segéd!$F280&lt;&gt;segéd!$B280,A283,INDEX('App-txt'!$A$1:$G$2000,segéd!$F280-5,2))</f>
        <v>B --&gt; A</v>
      </c>
      <c r="B284" s="24" t="str">
        <f ca="1">IF(segéd!$F280&lt;&gt;segéd!$B280,"",INDEX('App-txt'!$A$1:$G$2000,segéd!$F280-4,2))</f>
        <v/>
      </c>
      <c r="C284" s="31" t="str">
        <f ca="1">IF(segéd!$F280=0,"",INDEX('App-txt'!$A$1:$G$2000,segéd!$F280,2))</f>
        <v/>
      </c>
      <c r="D284" s="26" t="str">
        <f ca="1">IF(segéd!$F280&lt;&gt;segéd!$B280,"",INDEX('App-txt'!$A$1:$G$2000,segéd!$F280-7,2))</f>
        <v/>
      </c>
      <c r="E284" s="25" t="str">
        <f ca="1">IF(segéd!$F280=0,"",INDEX('App-txt'!$A$1:$G$2000,segéd!$F280,4))</f>
        <v/>
      </c>
      <c r="F284" s="27" t="str">
        <f ca="1">IF(segéd!$G280=0,"",INDEX('App-txt'!$A$1:$G$2000,segéd!$G280,4))</f>
        <v/>
      </c>
      <c r="G284" s="29" t="str">
        <f t="shared" ca="1" si="33"/>
        <v/>
      </c>
      <c r="H284" s="27" t="str">
        <f ca="1">IF(segéd!$H280=0,"",INDEX('App-txt'!$A$1:$G$2000,segéd!$H280,4))</f>
        <v/>
      </c>
      <c r="I284" s="30" t="str">
        <f t="shared" ca="1" si="34"/>
        <v/>
      </c>
      <c r="J284" s="34" t="str">
        <f ca="1">IF(segéd!$I280=0,"",LEFT(INDEX('App-txt'!$A$1:$G$2000,segéd!$I280,3), IF(segéd!$M280=0,50,segéd!$M280-1)))</f>
        <v/>
      </c>
      <c r="K284" s="35" t="str">
        <f ca="1">IF(segéd!$I280*segéd!$M280=0,"",MID(INDEX('App-txt'!$A$1:$G$2000,segéd!$I280,3),segéd!$M280+1,segéd!$N280-segéd!$M280-1))</f>
        <v/>
      </c>
      <c r="L284" s="32" t="str">
        <f ca="1">IF(segéd!$J280=0,"",INDEX('App-txt'!$A$1:$G$2000,segéd!$J280,2))</f>
        <v/>
      </c>
      <c r="M284" s="25" t="str">
        <f ca="1">IF(segéd!$J280=0,"",INDEX('App-txt'!$A$1:$G$2000,segéd!$J280,4))</f>
        <v/>
      </c>
      <c r="N284" s="29" t="str">
        <f t="shared" ca="1" si="35"/>
        <v/>
      </c>
      <c r="O284" s="25" t="str">
        <f ca="1">IF(segéd!$K280=0,"",INDEX('App-txt'!$A$1:$G$2000,segéd!$K280,4))</f>
        <v/>
      </c>
      <c r="P284" s="29" t="str">
        <f t="shared" ca="1" si="36"/>
        <v/>
      </c>
      <c r="Q284" s="68"/>
    </row>
    <row r="285" spans="1:17" ht="13.2" customHeight="1" x14ac:dyDescent="0.25">
      <c r="A285" s="24" t="str">
        <f ca="1">IF(segéd!$F281&lt;&gt;segéd!$B281,A284,INDEX('App-txt'!$A$1:$G$2000,segéd!$F281-5,2))</f>
        <v>B --&gt; A</v>
      </c>
      <c r="B285" s="24" t="str">
        <f ca="1">IF(segéd!$F281&lt;&gt;segéd!$B281,"",INDEX('App-txt'!$A$1:$G$2000,segéd!$F281-4,2))</f>
        <v/>
      </c>
      <c r="C285" s="31" t="str">
        <f ca="1">IF(segéd!$F281=0,"",INDEX('App-txt'!$A$1:$G$2000,segéd!$F281,2))</f>
        <v/>
      </c>
      <c r="D285" s="26" t="str">
        <f ca="1">IF(segéd!$F281&lt;&gt;segéd!$B281,"",INDEX('App-txt'!$A$1:$G$2000,segéd!$F281-7,2))</f>
        <v/>
      </c>
      <c r="E285" s="25" t="str">
        <f ca="1">IF(segéd!$F281=0,"",INDEX('App-txt'!$A$1:$G$2000,segéd!$F281,4))</f>
        <v/>
      </c>
      <c r="F285" s="27" t="str">
        <f ca="1">IF(segéd!$G281=0,"",INDEX('App-txt'!$A$1:$G$2000,segéd!$G281,4))</f>
        <v/>
      </c>
      <c r="G285" s="29" t="str">
        <f t="shared" ca="1" si="33"/>
        <v/>
      </c>
      <c r="H285" s="27" t="str">
        <f ca="1">IF(segéd!$H281=0,"",INDEX('App-txt'!$A$1:$G$2000,segéd!$H281,4))</f>
        <v/>
      </c>
      <c r="I285" s="30" t="str">
        <f t="shared" ca="1" si="34"/>
        <v/>
      </c>
      <c r="J285" s="34" t="str">
        <f ca="1">IF(segéd!$I281=0,"",LEFT(INDEX('App-txt'!$A$1:$G$2000,segéd!$I281,3), IF(segéd!$M281=0,50,segéd!$M281-1)))</f>
        <v/>
      </c>
      <c r="K285" s="35" t="str">
        <f ca="1">IF(segéd!$I281*segéd!$M281=0,"",MID(INDEX('App-txt'!$A$1:$G$2000,segéd!$I281,3),segéd!$M281+1,segéd!$N281-segéd!$M281-1))</f>
        <v/>
      </c>
      <c r="L285" s="32" t="str">
        <f ca="1">IF(segéd!$J281=0,"",INDEX('App-txt'!$A$1:$G$2000,segéd!$J281,2))</f>
        <v/>
      </c>
      <c r="M285" s="25" t="str">
        <f ca="1">IF(segéd!$J281=0,"",INDEX('App-txt'!$A$1:$G$2000,segéd!$J281,4))</f>
        <v/>
      </c>
      <c r="N285" s="29" t="str">
        <f t="shared" ca="1" si="35"/>
        <v/>
      </c>
      <c r="O285" s="25" t="str">
        <f ca="1">IF(segéd!$K281=0,"",INDEX('App-txt'!$A$1:$G$2000,segéd!$K281,4))</f>
        <v/>
      </c>
      <c r="P285" s="29" t="str">
        <f t="shared" ca="1" si="36"/>
        <v/>
      </c>
      <c r="Q285" s="68"/>
    </row>
    <row r="286" spans="1:17" ht="13.2" customHeight="1" x14ac:dyDescent="0.25">
      <c r="A286" s="24" t="str">
        <f ca="1">IF(segéd!$F282&lt;&gt;segéd!$B282,A285,INDEX('App-txt'!$A$1:$G$2000,segéd!$F282-5,2))</f>
        <v>B --&gt; A</v>
      </c>
      <c r="B286" s="24" t="str">
        <f ca="1">IF(segéd!$F282&lt;&gt;segéd!$B282,"",INDEX('App-txt'!$A$1:$G$2000,segéd!$F282-4,2))</f>
        <v/>
      </c>
      <c r="C286" s="31" t="str">
        <f ca="1">IF(segéd!$F282=0,"",INDEX('App-txt'!$A$1:$G$2000,segéd!$F282,2))</f>
        <v/>
      </c>
      <c r="D286" s="26" t="str">
        <f ca="1">IF(segéd!$F282&lt;&gt;segéd!$B282,"",INDEX('App-txt'!$A$1:$G$2000,segéd!$F282-7,2))</f>
        <v/>
      </c>
      <c r="E286" s="25" t="str">
        <f ca="1">IF(segéd!$F282=0,"",INDEX('App-txt'!$A$1:$G$2000,segéd!$F282,4))</f>
        <v/>
      </c>
      <c r="F286" s="27" t="str">
        <f ca="1">IF(segéd!$G282=0,"",INDEX('App-txt'!$A$1:$G$2000,segéd!$G282,4))</f>
        <v/>
      </c>
      <c r="G286" s="29" t="str">
        <f t="shared" ca="1" si="33"/>
        <v/>
      </c>
      <c r="H286" s="27" t="str">
        <f ca="1">IF(segéd!$H282=0,"",INDEX('App-txt'!$A$1:$G$2000,segéd!$H282,4))</f>
        <v/>
      </c>
      <c r="I286" s="30" t="str">
        <f t="shared" ca="1" si="34"/>
        <v/>
      </c>
      <c r="J286" s="34" t="str">
        <f ca="1">IF(segéd!$I282=0,"",LEFT(INDEX('App-txt'!$A$1:$G$2000,segéd!$I282,3), IF(segéd!$M282=0,50,segéd!$M282-1)))</f>
        <v/>
      </c>
      <c r="K286" s="35" t="str">
        <f ca="1">IF(segéd!$I282*segéd!$M282=0,"",MID(INDEX('App-txt'!$A$1:$G$2000,segéd!$I282,3),segéd!$M282+1,segéd!$N282-segéd!$M282-1))</f>
        <v/>
      </c>
      <c r="L286" s="32" t="str">
        <f ca="1">IF(segéd!$J282=0,"",INDEX('App-txt'!$A$1:$G$2000,segéd!$J282,2))</f>
        <v/>
      </c>
      <c r="M286" s="25" t="str">
        <f ca="1">IF(segéd!$J282=0,"",INDEX('App-txt'!$A$1:$G$2000,segéd!$J282,4))</f>
        <v/>
      </c>
      <c r="N286" s="29" t="str">
        <f t="shared" ca="1" si="35"/>
        <v/>
      </c>
      <c r="O286" s="25" t="str">
        <f ca="1">IF(segéd!$K282=0,"",INDEX('App-txt'!$A$1:$G$2000,segéd!$K282,4))</f>
        <v/>
      </c>
      <c r="P286" s="29" t="str">
        <f t="shared" ca="1" si="36"/>
        <v/>
      </c>
      <c r="Q286" s="68"/>
    </row>
    <row r="287" spans="1:17" ht="13.2" customHeight="1" x14ac:dyDescent="0.25">
      <c r="A287" s="24" t="str">
        <f ca="1">IF(segéd!$F283&lt;&gt;segéd!$B283,A286,INDEX('App-txt'!$A$1:$G$2000,segéd!$F283-5,2))</f>
        <v>B --&gt; A</v>
      </c>
      <c r="B287" s="24" t="str">
        <f ca="1">IF(segéd!$F283&lt;&gt;segéd!$B283,"",INDEX('App-txt'!$A$1:$G$2000,segéd!$F283-4,2))</f>
        <v/>
      </c>
      <c r="C287" s="31" t="str">
        <f ca="1">IF(segéd!$F283=0,"",INDEX('App-txt'!$A$1:$G$2000,segéd!$F283,2))</f>
        <v/>
      </c>
      <c r="D287" s="26" t="str">
        <f ca="1">IF(segéd!$F283&lt;&gt;segéd!$B283,"",INDEX('App-txt'!$A$1:$G$2000,segéd!$F283-7,2))</f>
        <v/>
      </c>
      <c r="E287" s="25" t="str">
        <f ca="1">IF(segéd!$F283=0,"",INDEX('App-txt'!$A$1:$G$2000,segéd!$F283,4))</f>
        <v/>
      </c>
      <c r="F287" s="27" t="str">
        <f ca="1">IF(segéd!$G283=0,"",INDEX('App-txt'!$A$1:$G$2000,segéd!$G283,4))</f>
        <v/>
      </c>
      <c r="G287" s="29" t="str">
        <f t="shared" ca="1" si="33"/>
        <v/>
      </c>
      <c r="H287" s="27" t="str">
        <f ca="1">IF(segéd!$H283=0,"",INDEX('App-txt'!$A$1:$G$2000,segéd!$H283,4))</f>
        <v/>
      </c>
      <c r="I287" s="30" t="str">
        <f t="shared" ca="1" si="34"/>
        <v/>
      </c>
      <c r="J287" s="34" t="str">
        <f ca="1">IF(segéd!$I283=0,"",LEFT(INDEX('App-txt'!$A$1:$G$2000,segéd!$I283,3), IF(segéd!$M283=0,50,segéd!$M283-1)))</f>
        <v/>
      </c>
      <c r="K287" s="35" t="str">
        <f ca="1">IF(segéd!$I283*segéd!$M283=0,"",MID(INDEX('App-txt'!$A$1:$G$2000,segéd!$I283,3),segéd!$M283+1,segéd!$N283-segéd!$M283-1))</f>
        <v/>
      </c>
      <c r="L287" s="32" t="str">
        <f ca="1">IF(segéd!$J283=0,"",INDEX('App-txt'!$A$1:$G$2000,segéd!$J283,2))</f>
        <v/>
      </c>
      <c r="M287" s="25" t="str">
        <f ca="1">IF(segéd!$J283=0,"",INDEX('App-txt'!$A$1:$G$2000,segéd!$J283,4))</f>
        <v/>
      </c>
      <c r="N287" s="29" t="str">
        <f t="shared" ca="1" si="35"/>
        <v/>
      </c>
      <c r="O287" s="25" t="str">
        <f ca="1">IF(segéd!$K283=0,"",INDEX('App-txt'!$A$1:$G$2000,segéd!$K283,4))</f>
        <v/>
      </c>
      <c r="P287" s="29" t="str">
        <f t="shared" ca="1" si="36"/>
        <v/>
      </c>
      <c r="Q287" s="68"/>
    </row>
    <row r="288" spans="1:17" ht="13.2" customHeight="1" x14ac:dyDescent="0.25">
      <c r="A288" s="24" t="str">
        <f ca="1">IF(segéd!$F284&lt;&gt;segéd!$B284,A287,INDEX('App-txt'!$A$1:$G$2000,segéd!$F284-5,2))</f>
        <v>B --&gt; A</v>
      </c>
      <c r="B288" s="24" t="str">
        <f ca="1">IF(segéd!$F284&lt;&gt;segéd!$B284,"",INDEX('App-txt'!$A$1:$G$2000,segéd!$F284-4,2))</f>
        <v/>
      </c>
      <c r="C288" s="31" t="str">
        <f ca="1">IF(segéd!$F284=0,"",INDEX('App-txt'!$A$1:$G$2000,segéd!$F284,2))</f>
        <v/>
      </c>
      <c r="D288" s="26" t="str">
        <f ca="1">IF(segéd!$F284&lt;&gt;segéd!$B284,"",INDEX('App-txt'!$A$1:$G$2000,segéd!$F284-7,2))</f>
        <v/>
      </c>
      <c r="E288" s="25" t="str">
        <f ca="1">IF(segéd!$F284=0,"",INDEX('App-txt'!$A$1:$G$2000,segéd!$F284,4))</f>
        <v/>
      </c>
      <c r="F288" s="27" t="str">
        <f ca="1">IF(segéd!$G284=0,"",INDEX('App-txt'!$A$1:$G$2000,segéd!$G284,4))</f>
        <v/>
      </c>
      <c r="G288" s="29" t="str">
        <f t="shared" ca="1" si="33"/>
        <v/>
      </c>
      <c r="H288" s="27" t="str">
        <f ca="1">IF(segéd!$H284=0,"",INDEX('App-txt'!$A$1:$G$2000,segéd!$H284,4))</f>
        <v/>
      </c>
      <c r="I288" s="30" t="str">
        <f t="shared" ca="1" si="34"/>
        <v/>
      </c>
      <c r="J288" s="34" t="str">
        <f ca="1">IF(segéd!$I284=0,"",LEFT(INDEX('App-txt'!$A$1:$G$2000,segéd!$I284,3), IF(segéd!$M284=0,50,segéd!$M284-1)))</f>
        <v/>
      </c>
      <c r="K288" s="35" t="str">
        <f ca="1">IF(segéd!$I284*segéd!$M284=0,"",MID(INDEX('App-txt'!$A$1:$G$2000,segéd!$I284,3),segéd!$M284+1,segéd!$N284-segéd!$M284-1))</f>
        <v/>
      </c>
      <c r="L288" s="32" t="str">
        <f ca="1">IF(segéd!$J284=0,"",INDEX('App-txt'!$A$1:$G$2000,segéd!$J284,2))</f>
        <v/>
      </c>
      <c r="M288" s="25" t="str">
        <f ca="1">IF(segéd!$J284=0,"",INDEX('App-txt'!$A$1:$G$2000,segéd!$J284,4))</f>
        <v/>
      </c>
      <c r="N288" s="29" t="str">
        <f t="shared" ca="1" si="35"/>
        <v/>
      </c>
      <c r="O288" s="25" t="str">
        <f ca="1">IF(segéd!$K284=0,"",INDEX('App-txt'!$A$1:$G$2000,segéd!$K284,4))</f>
        <v/>
      </c>
      <c r="P288" s="29" t="str">
        <f t="shared" ca="1" si="36"/>
        <v/>
      </c>
      <c r="Q288" s="68"/>
    </row>
    <row r="289" spans="1:17" ht="13.2" customHeight="1" x14ac:dyDescent="0.25">
      <c r="A289" s="24" t="str">
        <f ca="1">IF(segéd!$F285&lt;&gt;segéd!$B285,A288,INDEX('App-txt'!$A$1:$G$2000,segéd!$F285-5,2))</f>
        <v>B --&gt; A</v>
      </c>
      <c r="B289" s="24" t="str">
        <f ca="1">IF(segéd!$F285&lt;&gt;segéd!$B285,"",INDEX('App-txt'!$A$1:$G$2000,segéd!$F285-4,2))</f>
        <v/>
      </c>
      <c r="C289" s="31" t="str">
        <f ca="1">IF(segéd!$F285=0,"",INDEX('App-txt'!$A$1:$G$2000,segéd!$F285,2))</f>
        <v/>
      </c>
      <c r="D289" s="26" t="str">
        <f ca="1">IF(segéd!$F285&lt;&gt;segéd!$B285,"",INDEX('App-txt'!$A$1:$G$2000,segéd!$F285-7,2))</f>
        <v/>
      </c>
      <c r="E289" s="25" t="str">
        <f ca="1">IF(segéd!$F285=0,"",INDEX('App-txt'!$A$1:$G$2000,segéd!$F285,4))</f>
        <v/>
      </c>
      <c r="F289" s="27" t="str">
        <f ca="1">IF(segéd!$G285=0,"",INDEX('App-txt'!$A$1:$G$2000,segéd!$G285,4))</f>
        <v/>
      </c>
      <c r="G289" s="29" t="str">
        <f t="shared" ca="1" si="33"/>
        <v/>
      </c>
      <c r="H289" s="27" t="str">
        <f ca="1">IF(segéd!$H285=0,"",INDEX('App-txt'!$A$1:$G$2000,segéd!$H285,4))</f>
        <v/>
      </c>
      <c r="I289" s="30" t="str">
        <f t="shared" ca="1" si="34"/>
        <v/>
      </c>
      <c r="J289" s="34" t="str">
        <f ca="1">IF(segéd!$I285=0,"",LEFT(INDEX('App-txt'!$A$1:$G$2000,segéd!$I285,3), IF(segéd!$M285=0,50,segéd!$M285-1)))</f>
        <v/>
      </c>
      <c r="K289" s="35" t="str">
        <f ca="1">IF(segéd!$I285*segéd!$M285=0,"",MID(INDEX('App-txt'!$A$1:$G$2000,segéd!$I285,3),segéd!$M285+1,segéd!$N285-segéd!$M285-1))</f>
        <v/>
      </c>
      <c r="L289" s="32" t="str">
        <f ca="1">IF(segéd!$J285=0,"",INDEX('App-txt'!$A$1:$G$2000,segéd!$J285,2))</f>
        <v/>
      </c>
      <c r="M289" s="25" t="str">
        <f ca="1">IF(segéd!$J285=0,"",INDEX('App-txt'!$A$1:$G$2000,segéd!$J285,4))</f>
        <v/>
      </c>
      <c r="N289" s="29" t="str">
        <f t="shared" ca="1" si="35"/>
        <v/>
      </c>
      <c r="O289" s="25" t="str">
        <f ca="1">IF(segéd!$K285=0,"",INDEX('App-txt'!$A$1:$G$2000,segéd!$K285,4))</f>
        <v/>
      </c>
      <c r="P289" s="29" t="str">
        <f t="shared" ca="1" si="36"/>
        <v/>
      </c>
      <c r="Q289" s="68"/>
    </row>
    <row r="290" spans="1:17" ht="13.2" customHeight="1" x14ac:dyDescent="0.25">
      <c r="A290" s="24" t="str">
        <f ca="1">IF(segéd!$F286&lt;&gt;segéd!$B286,A289,INDEX('App-txt'!$A$1:$G$2000,segéd!$F286-5,2))</f>
        <v>B --&gt; A</v>
      </c>
      <c r="B290" s="24" t="str">
        <f ca="1">IF(segéd!$F286&lt;&gt;segéd!$B286,"",INDEX('App-txt'!$A$1:$G$2000,segéd!$F286-4,2))</f>
        <v/>
      </c>
      <c r="C290" s="31" t="str">
        <f ca="1">IF(segéd!$F286=0,"",INDEX('App-txt'!$A$1:$G$2000,segéd!$F286,2))</f>
        <v/>
      </c>
      <c r="D290" s="26" t="str">
        <f ca="1">IF(segéd!$F286&lt;&gt;segéd!$B286,"",INDEX('App-txt'!$A$1:$G$2000,segéd!$F286-7,2))</f>
        <v/>
      </c>
      <c r="E290" s="25" t="str">
        <f ca="1">IF(segéd!$F286=0,"",INDEX('App-txt'!$A$1:$G$2000,segéd!$F286,4))</f>
        <v/>
      </c>
      <c r="F290" s="27" t="str">
        <f ca="1">IF(segéd!$G286=0,"",INDEX('App-txt'!$A$1:$G$2000,segéd!$G286,4))</f>
        <v/>
      </c>
      <c r="G290" s="29" t="str">
        <f t="shared" ca="1" si="33"/>
        <v/>
      </c>
      <c r="H290" s="27" t="str">
        <f ca="1">IF(segéd!$H286=0,"",INDEX('App-txt'!$A$1:$G$2000,segéd!$H286,4))</f>
        <v/>
      </c>
      <c r="I290" s="30" t="str">
        <f t="shared" ca="1" si="34"/>
        <v/>
      </c>
      <c r="J290" s="34" t="str">
        <f ca="1">IF(segéd!$I286=0,"",LEFT(INDEX('App-txt'!$A$1:$G$2000,segéd!$I286,3), IF(segéd!$M286=0,50,segéd!$M286-1)))</f>
        <v/>
      </c>
      <c r="K290" s="35" t="str">
        <f ca="1">IF(segéd!$I286*segéd!$M286=0,"",MID(INDEX('App-txt'!$A$1:$G$2000,segéd!$I286,3),segéd!$M286+1,segéd!$N286-segéd!$M286-1))</f>
        <v/>
      </c>
      <c r="L290" s="32" t="str">
        <f ca="1">IF(segéd!$J286=0,"",INDEX('App-txt'!$A$1:$G$2000,segéd!$J286,2))</f>
        <v/>
      </c>
      <c r="M290" s="25" t="str">
        <f ca="1">IF(segéd!$J286=0,"",INDEX('App-txt'!$A$1:$G$2000,segéd!$J286,4))</f>
        <v/>
      </c>
      <c r="N290" s="29" t="str">
        <f t="shared" ca="1" si="35"/>
        <v/>
      </c>
      <c r="O290" s="25" t="str">
        <f ca="1">IF(segéd!$K286=0,"",INDEX('App-txt'!$A$1:$G$2000,segéd!$K286,4))</f>
        <v/>
      </c>
      <c r="P290" s="29" t="str">
        <f t="shared" ca="1" si="36"/>
        <v/>
      </c>
      <c r="Q290" s="68"/>
    </row>
    <row r="291" spans="1:17" ht="13.2" customHeight="1" x14ac:dyDescent="0.25">
      <c r="A291" s="24" t="str">
        <f ca="1">IF(segéd!$F287&lt;&gt;segéd!$B287,A290,INDEX('App-txt'!$A$1:$G$2000,segéd!$F287-5,2))</f>
        <v>B --&gt; A</v>
      </c>
      <c r="B291" s="24" t="str">
        <f ca="1">IF(segéd!$F287&lt;&gt;segéd!$B287,"",INDEX('App-txt'!$A$1:$G$2000,segéd!$F287-4,2))</f>
        <v/>
      </c>
      <c r="C291" s="31" t="str">
        <f ca="1">IF(segéd!$F287=0,"",INDEX('App-txt'!$A$1:$G$2000,segéd!$F287,2))</f>
        <v/>
      </c>
      <c r="D291" s="26" t="str">
        <f ca="1">IF(segéd!$F287&lt;&gt;segéd!$B287,"",INDEX('App-txt'!$A$1:$G$2000,segéd!$F287-7,2))</f>
        <v/>
      </c>
      <c r="E291" s="25" t="str">
        <f ca="1">IF(segéd!$F287=0,"",INDEX('App-txt'!$A$1:$G$2000,segéd!$F287,4))</f>
        <v/>
      </c>
      <c r="F291" s="27" t="str">
        <f ca="1">IF(segéd!$G287=0,"",INDEX('App-txt'!$A$1:$G$2000,segéd!$G287,4))</f>
        <v/>
      </c>
      <c r="G291" s="29" t="str">
        <f t="shared" ca="1" si="33"/>
        <v/>
      </c>
      <c r="H291" s="27" t="str">
        <f ca="1">IF(segéd!$H287=0,"",INDEX('App-txt'!$A$1:$G$2000,segéd!$H287,4))</f>
        <v/>
      </c>
      <c r="I291" s="30" t="str">
        <f t="shared" ca="1" si="34"/>
        <v/>
      </c>
      <c r="J291" s="34" t="str">
        <f ca="1">IF(segéd!$I287=0,"",LEFT(INDEX('App-txt'!$A$1:$G$2000,segéd!$I287,3), IF(segéd!$M287=0,50,segéd!$M287-1)))</f>
        <v/>
      </c>
      <c r="K291" s="35" t="str">
        <f ca="1">IF(segéd!$I287*segéd!$M287=0,"",MID(INDEX('App-txt'!$A$1:$G$2000,segéd!$I287,3),segéd!$M287+1,segéd!$N287-segéd!$M287-1))</f>
        <v/>
      </c>
      <c r="L291" s="32" t="str">
        <f ca="1">IF(segéd!$J287=0,"",INDEX('App-txt'!$A$1:$G$2000,segéd!$J287,2))</f>
        <v/>
      </c>
      <c r="M291" s="25" t="str">
        <f ca="1">IF(segéd!$J287=0,"",INDEX('App-txt'!$A$1:$G$2000,segéd!$J287,4))</f>
        <v/>
      </c>
      <c r="N291" s="29" t="str">
        <f t="shared" ca="1" si="35"/>
        <v/>
      </c>
      <c r="O291" s="25" t="str">
        <f ca="1">IF(segéd!$K287=0,"",INDEX('App-txt'!$A$1:$G$2000,segéd!$K287,4))</f>
        <v/>
      </c>
      <c r="P291" s="29" t="str">
        <f t="shared" ca="1" si="36"/>
        <v/>
      </c>
      <c r="Q291" s="68"/>
    </row>
    <row r="292" spans="1:17" ht="13.2" customHeight="1" x14ac:dyDescent="0.25">
      <c r="A292" s="24" t="str">
        <f ca="1">IF(segéd!$F288&lt;&gt;segéd!$B288,A291,INDEX('App-txt'!$A$1:$G$2000,segéd!$F288-5,2))</f>
        <v>B --&gt; A</v>
      </c>
      <c r="B292" s="24" t="str">
        <f ca="1">IF(segéd!$F288&lt;&gt;segéd!$B288,"",INDEX('App-txt'!$A$1:$G$2000,segéd!$F288-4,2))</f>
        <v/>
      </c>
      <c r="C292" s="31" t="str">
        <f ca="1">IF(segéd!$F288=0,"",INDEX('App-txt'!$A$1:$G$2000,segéd!$F288,2))</f>
        <v/>
      </c>
      <c r="D292" s="26" t="str">
        <f ca="1">IF(segéd!$F288&lt;&gt;segéd!$B288,"",INDEX('App-txt'!$A$1:$G$2000,segéd!$F288-7,2))</f>
        <v/>
      </c>
      <c r="E292" s="25" t="str">
        <f ca="1">IF(segéd!$F288=0,"",INDEX('App-txt'!$A$1:$G$2000,segéd!$F288,4))</f>
        <v/>
      </c>
      <c r="F292" s="27" t="str">
        <f ca="1">IF(segéd!$G288=0,"",INDEX('App-txt'!$A$1:$G$2000,segéd!$G288,4))</f>
        <v/>
      </c>
      <c r="G292" s="29" t="str">
        <f t="shared" ca="1" si="33"/>
        <v/>
      </c>
      <c r="H292" s="27" t="str">
        <f ca="1">IF(segéd!$H288=0,"",INDEX('App-txt'!$A$1:$G$2000,segéd!$H288,4))</f>
        <v/>
      </c>
      <c r="I292" s="30" t="str">
        <f t="shared" ca="1" si="34"/>
        <v/>
      </c>
      <c r="J292" s="34" t="str">
        <f ca="1">IF(segéd!$I288=0,"",LEFT(INDEX('App-txt'!$A$1:$G$2000,segéd!$I288,3), IF(segéd!$M288=0,50,segéd!$M288-1)))</f>
        <v/>
      </c>
      <c r="K292" s="35" t="str">
        <f ca="1">IF(segéd!$I288*segéd!$M288=0,"",MID(INDEX('App-txt'!$A$1:$G$2000,segéd!$I288,3),segéd!$M288+1,segéd!$N288-segéd!$M288-1))</f>
        <v/>
      </c>
      <c r="L292" s="32" t="str">
        <f ca="1">IF(segéd!$J288=0,"",INDEX('App-txt'!$A$1:$G$2000,segéd!$J288,2))</f>
        <v/>
      </c>
      <c r="M292" s="25" t="str">
        <f ca="1">IF(segéd!$J288=0,"",INDEX('App-txt'!$A$1:$G$2000,segéd!$J288,4))</f>
        <v/>
      </c>
      <c r="N292" s="29" t="str">
        <f t="shared" ca="1" si="35"/>
        <v/>
      </c>
      <c r="O292" s="25" t="str">
        <f ca="1">IF(segéd!$K288=0,"",INDEX('App-txt'!$A$1:$G$2000,segéd!$K288,4))</f>
        <v/>
      </c>
      <c r="P292" s="29" t="str">
        <f t="shared" ca="1" si="36"/>
        <v/>
      </c>
      <c r="Q292" s="68"/>
    </row>
    <row r="293" spans="1:17" ht="13.2" customHeight="1" x14ac:dyDescent="0.25">
      <c r="A293" s="24" t="str">
        <f ca="1">IF(segéd!$F289&lt;&gt;segéd!$B289,A292,INDEX('App-txt'!$A$1:$G$2000,segéd!$F289-5,2))</f>
        <v>B --&gt; A</v>
      </c>
      <c r="B293" s="24" t="str">
        <f ca="1">IF(segéd!$F289&lt;&gt;segéd!$B289,"",INDEX('App-txt'!$A$1:$G$2000,segéd!$F289-4,2))</f>
        <v/>
      </c>
      <c r="C293" s="31" t="str">
        <f ca="1">IF(segéd!$F289=0,"",INDEX('App-txt'!$A$1:$G$2000,segéd!$F289,2))</f>
        <v/>
      </c>
      <c r="D293" s="26" t="str">
        <f ca="1">IF(segéd!$F289&lt;&gt;segéd!$B289,"",INDEX('App-txt'!$A$1:$G$2000,segéd!$F289-7,2))</f>
        <v/>
      </c>
      <c r="E293" s="25" t="str">
        <f ca="1">IF(segéd!$F289=0,"",INDEX('App-txt'!$A$1:$G$2000,segéd!$F289,4))</f>
        <v/>
      </c>
      <c r="F293" s="27" t="str">
        <f ca="1">IF(segéd!$G289=0,"",INDEX('App-txt'!$A$1:$G$2000,segéd!$G289,4))</f>
        <v/>
      </c>
      <c r="G293" s="29" t="str">
        <f t="shared" ca="1" si="33"/>
        <v/>
      </c>
      <c r="H293" s="27" t="str">
        <f ca="1">IF(segéd!$H289=0,"",INDEX('App-txt'!$A$1:$G$2000,segéd!$H289,4))</f>
        <v/>
      </c>
      <c r="I293" s="30" t="str">
        <f t="shared" ca="1" si="34"/>
        <v/>
      </c>
      <c r="J293" s="34" t="str">
        <f ca="1">IF(segéd!$I289=0,"",LEFT(INDEX('App-txt'!$A$1:$G$2000,segéd!$I289,3), IF(segéd!$M289=0,50,segéd!$M289-1)))</f>
        <v/>
      </c>
      <c r="K293" s="35" t="str">
        <f ca="1">IF(segéd!$I289*segéd!$M289=0,"",MID(INDEX('App-txt'!$A$1:$G$2000,segéd!$I289,3),segéd!$M289+1,segéd!$N289-segéd!$M289-1))</f>
        <v/>
      </c>
      <c r="L293" s="32" t="str">
        <f ca="1">IF(segéd!$J289=0,"",INDEX('App-txt'!$A$1:$G$2000,segéd!$J289,2))</f>
        <v/>
      </c>
      <c r="M293" s="25" t="str">
        <f ca="1">IF(segéd!$J289=0,"",INDEX('App-txt'!$A$1:$G$2000,segéd!$J289,4))</f>
        <v/>
      </c>
      <c r="N293" s="29" t="str">
        <f t="shared" ca="1" si="35"/>
        <v/>
      </c>
      <c r="O293" s="25" t="str">
        <f ca="1">IF(segéd!$K289=0,"",INDEX('App-txt'!$A$1:$G$2000,segéd!$K289,4))</f>
        <v/>
      </c>
      <c r="P293" s="29" t="str">
        <f t="shared" ca="1" si="36"/>
        <v/>
      </c>
      <c r="Q293" s="68"/>
    </row>
    <row r="294" spans="1:17" ht="13.2" customHeight="1" x14ac:dyDescent="0.25">
      <c r="A294" s="24" t="str">
        <f ca="1">IF(segéd!$F290&lt;&gt;segéd!$B290,A293,INDEX('App-txt'!$A$1:$G$2000,segéd!$F290-5,2))</f>
        <v>B --&gt; A</v>
      </c>
      <c r="B294" s="24" t="str">
        <f ca="1">IF(segéd!$F290&lt;&gt;segéd!$B290,"",INDEX('App-txt'!$A$1:$G$2000,segéd!$F290-4,2))</f>
        <v/>
      </c>
      <c r="C294" s="31" t="str">
        <f ca="1">IF(segéd!$F290=0,"",INDEX('App-txt'!$A$1:$G$2000,segéd!$F290,2))</f>
        <v/>
      </c>
      <c r="D294" s="26" t="str">
        <f ca="1">IF(segéd!$F290&lt;&gt;segéd!$B290,"",INDEX('App-txt'!$A$1:$G$2000,segéd!$F290-7,2))</f>
        <v/>
      </c>
      <c r="E294" s="25" t="str">
        <f ca="1">IF(segéd!$F290=0,"",INDEX('App-txt'!$A$1:$G$2000,segéd!$F290,4))</f>
        <v/>
      </c>
      <c r="F294" s="27" t="str">
        <f ca="1">IF(segéd!$G290=0,"",INDEX('App-txt'!$A$1:$G$2000,segéd!$G290,4))</f>
        <v/>
      </c>
      <c r="G294" s="29" t="str">
        <f t="shared" ca="1" si="33"/>
        <v/>
      </c>
      <c r="H294" s="27" t="str">
        <f ca="1">IF(segéd!$H290=0,"",INDEX('App-txt'!$A$1:$G$2000,segéd!$H290,4))</f>
        <v/>
      </c>
      <c r="I294" s="30" t="str">
        <f t="shared" ca="1" si="34"/>
        <v/>
      </c>
      <c r="J294" s="34" t="str">
        <f ca="1">IF(segéd!$I290=0,"",LEFT(INDEX('App-txt'!$A$1:$G$2000,segéd!$I290,3), IF(segéd!$M290=0,50,segéd!$M290-1)))</f>
        <v/>
      </c>
      <c r="K294" s="35" t="str">
        <f ca="1">IF(segéd!$I290*segéd!$M290=0,"",MID(INDEX('App-txt'!$A$1:$G$2000,segéd!$I290,3),segéd!$M290+1,segéd!$N290-segéd!$M290-1))</f>
        <v/>
      </c>
      <c r="L294" s="32" t="str">
        <f ca="1">IF(segéd!$J290=0,"",INDEX('App-txt'!$A$1:$G$2000,segéd!$J290,2))</f>
        <v/>
      </c>
      <c r="M294" s="25" t="str">
        <f ca="1">IF(segéd!$J290=0,"",INDEX('App-txt'!$A$1:$G$2000,segéd!$J290,4))</f>
        <v/>
      </c>
      <c r="N294" s="29" t="str">
        <f t="shared" ca="1" si="35"/>
        <v/>
      </c>
      <c r="O294" s="25" t="str">
        <f ca="1">IF(segéd!$K290=0,"",INDEX('App-txt'!$A$1:$G$2000,segéd!$K290,4))</f>
        <v/>
      </c>
      <c r="P294" s="29" t="str">
        <f t="shared" ca="1" si="36"/>
        <v/>
      </c>
      <c r="Q294" s="68"/>
    </row>
    <row r="295" spans="1:17" ht="13.2" customHeight="1" x14ac:dyDescent="0.25">
      <c r="A295" s="24" t="str">
        <f ca="1">IF(segéd!$F291&lt;&gt;segéd!$B291,A294,INDEX('App-txt'!$A$1:$G$2000,segéd!$F291-5,2))</f>
        <v>B --&gt; A</v>
      </c>
      <c r="B295" s="24" t="str">
        <f ca="1">IF(segéd!$F291&lt;&gt;segéd!$B291,"",INDEX('App-txt'!$A$1:$G$2000,segéd!$F291-4,2))</f>
        <v/>
      </c>
      <c r="C295" s="31" t="str">
        <f ca="1">IF(segéd!$F291=0,"",INDEX('App-txt'!$A$1:$G$2000,segéd!$F291,2))</f>
        <v/>
      </c>
      <c r="D295" s="26" t="str">
        <f ca="1">IF(segéd!$F291&lt;&gt;segéd!$B291,"",INDEX('App-txt'!$A$1:$G$2000,segéd!$F291-7,2))</f>
        <v/>
      </c>
      <c r="E295" s="25" t="str">
        <f ca="1">IF(segéd!$F291=0,"",INDEX('App-txt'!$A$1:$G$2000,segéd!$F291,4))</f>
        <v/>
      </c>
      <c r="F295" s="27" t="str">
        <f ca="1">IF(segéd!$G291=0,"",INDEX('App-txt'!$A$1:$G$2000,segéd!$G291,4))</f>
        <v/>
      </c>
      <c r="G295" s="29" t="str">
        <f t="shared" ca="1" si="33"/>
        <v/>
      </c>
      <c r="H295" s="27" t="str">
        <f ca="1">IF(segéd!$H291=0,"",INDEX('App-txt'!$A$1:$G$2000,segéd!$H291,4))</f>
        <v/>
      </c>
      <c r="I295" s="30" t="str">
        <f t="shared" ca="1" si="34"/>
        <v/>
      </c>
      <c r="J295" s="34" t="str">
        <f ca="1">IF(segéd!$I291=0,"",LEFT(INDEX('App-txt'!$A$1:$G$2000,segéd!$I291,3), IF(segéd!$M291=0,50,segéd!$M291-1)))</f>
        <v/>
      </c>
      <c r="K295" s="35" t="str">
        <f ca="1">IF(segéd!$I291*segéd!$M291=0,"",MID(INDEX('App-txt'!$A$1:$G$2000,segéd!$I291,3),segéd!$M291+1,segéd!$N291-segéd!$M291-1))</f>
        <v/>
      </c>
      <c r="L295" s="32" t="str">
        <f ca="1">IF(segéd!$J291=0,"",INDEX('App-txt'!$A$1:$G$2000,segéd!$J291,2))</f>
        <v/>
      </c>
      <c r="M295" s="25" t="str">
        <f ca="1">IF(segéd!$J291=0,"",INDEX('App-txt'!$A$1:$G$2000,segéd!$J291,4))</f>
        <v/>
      </c>
      <c r="N295" s="29" t="str">
        <f t="shared" ca="1" si="35"/>
        <v/>
      </c>
      <c r="O295" s="25" t="str">
        <f ca="1">IF(segéd!$K291=0,"",INDEX('App-txt'!$A$1:$G$2000,segéd!$K291,4))</f>
        <v/>
      </c>
      <c r="P295" s="29" t="str">
        <f t="shared" ca="1" si="36"/>
        <v/>
      </c>
      <c r="Q295" s="68"/>
    </row>
    <row r="296" spans="1:17" ht="13.2" customHeight="1" x14ac:dyDescent="0.25">
      <c r="A296" s="24" t="str">
        <f ca="1">IF(segéd!$F292&lt;&gt;segéd!$B292,A295,INDEX('App-txt'!$A$1:$G$2000,segéd!$F292-5,2))</f>
        <v>B --&gt; A</v>
      </c>
      <c r="B296" s="24" t="str">
        <f ca="1">IF(segéd!$F292&lt;&gt;segéd!$B292,"",INDEX('App-txt'!$A$1:$G$2000,segéd!$F292-4,2))</f>
        <v/>
      </c>
      <c r="C296" s="31" t="str">
        <f ca="1">IF(segéd!$F292=0,"",INDEX('App-txt'!$A$1:$G$2000,segéd!$F292,2))</f>
        <v/>
      </c>
      <c r="D296" s="26" t="str">
        <f ca="1">IF(segéd!$F292&lt;&gt;segéd!$B292,"",INDEX('App-txt'!$A$1:$G$2000,segéd!$F292-7,2))</f>
        <v/>
      </c>
      <c r="E296" s="25" t="str">
        <f ca="1">IF(segéd!$F292=0,"",INDEX('App-txt'!$A$1:$G$2000,segéd!$F292,4))</f>
        <v/>
      </c>
      <c r="F296" s="27" t="str">
        <f ca="1">IF(segéd!$G292=0,"",INDEX('App-txt'!$A$1:$G$2000,segéd!$G292,4))</f>
        <v/>
      </c>
      <c r="G296" s="29" t="str">
        <f t="shared" ca="1" si="33"/>
        <v/>
      </c>
      <c r="H296" s="27" t="str">
        <f ca="1">IF(segéd!$H292=0,"",INDEX('App-txt'!$A$1:$G$2000,segéd!$H292,4))</f>
        <v/>
      </c>
      <c r="I296" s="30" t="str">
        <f t="shared" ca="1" si="34"/>
        <v/>
      </c>
      <c r="J296" s="34" t="str">
        <f ca="1">IF(segéd!$I292=0,"",LEFT(INDEX('App-txt'!$A$1:$G$2000,segéd!$I292,3), IF(segéd!$M292=0,50,segéd!$M292-1)))</f>
        <v/>
      </c>
      <c r="K296" s="35" t="str">
        <f ca="1">IF(segéd!$I292*segéd!$M292=0,"",MID(INDEX('App-txt'!$A$1:$G$2000,segéd!$I292,3),segéd!$M292+1,segéd!$N292-segéd!$M292-1))</f>
        <v/>
      </c>
      <c r="L296" s="32" t="str">
        <f ca="1">IF(segéd!$J292=0,"",INDEX('App-txt'!$A$1:$G$2000,segéd!$J292,2))</f>
        <v/>
      </c>
      <c r="M296" s="25" t="str">
        <f ca="1">IF(segéd!$J292=0,"",INDEX('App-txt'!$A$1:$G$2000,segéd!$J292,4))</f>
        <v/>
      </c>
      <c r="N296" s="29" t="str">
        <f t="shared" ca="1" si="35"/>
        <v/>
      </c>
      <c r="O296" s="25" t="str">
        <f ca="1">IF(segéd!$K292=0,"",INDEX('App-txt'!$A$1:$G$2000,segéd!$K292,4))</f>
        <v/>
      </c>
      <c r="P296" s="29" t="str">
        <f t="shared" ca="1" si="36"/>
        <v/>
      </c>
      <c r="Q296" s="68"/>
    </row>
    <row r="297" spans="1:17" ht="13.2" customHeight="1" x14ac:dyDescent="0.25">
      <c r="A297" s="24" t="str">
        <f ca="1">IF(segéd!$F293&lt;&gt;segéd!$B293,A296,INDEX('App-txt'!$A$1:$G$2000,segéd!$F293-5,2))</f>
        <v>B --&gt; A</v>
      </c>
      <c r="B297" s="24" t="str">
        <f ca="1">IF(segéd!$F293&lt;&gt;segéd!$B293,"",INDEX('App-txt'!$A$1:$G$2000,segéd!$F293-4,2))</f>
        <v/>
      </c>
      <c r="C297" s="31" t="str">
        <f ca="1">IF(segéd!$F293=0,"",INDEX('App-txt'!$A$1:$G$2000,segéd!$F293,2))</f>
        <v/>
      </c>
      <c r="D297" s="26" t="str">
        <f ca="1">IF(segéd!$F293&lt;&gt;segéd!$B293,"",INDEX('App-txt'!$A$1:$G$2000,segéd!$F293-7,2))</f>
        <v/>
      </c>
      <c r="E297" s="25" t="str">
        <f ca="1">IF(segéd!$F293=0,"",INDEX('App-txt'!$A$1:$G$2000,segéd!$F293,4))</f>
        <v/>
      </c>
      <c r="F297" s="27" t="str">
        <f ca="1">IF(segéd!$G293=0,"",INDEX('App-txt'!$A$1:$G$2000,segéd!$G293,4))</f>
        <v/>
      </c>
      <c r="G297" s="29" t="str">
        <f t="shared" ca="1" si="33"/>
        <v/>
      </c>
      <c r="H297" s="27" t="str">
        <f ca="1">IF(segéd!$H293=0,"",INDEX('App-txt'!$A$1:$G$2000,segéd!$H293,4))</f>
        <v/>
      </c>
      <c r="I297" s="30" t="str">
        <f t="shared" ca="1" si="34"/>
        <v/>
      </c>
      <c r="J297" s="34" t="str">
        <f ca="1">IF(segéd!$I293=0,"",LEFT(INDEX('App-txt'!$A$1:$G$2000,segéd!$I293,3), IF(segéd!$M293=0,50,segéd!$M293-1)))</f>
        <v/>
      </c>
      <c r="K297" s="35" t="str">
        <f ca="1">IF(segéd!$I293*segéd!$M293=0,"",MID(INDEX('App-txt'!$A$1:$G$2000,segéd!$I293,3),segéd!$M293+1,segéd!$N293-segéd!$M293-1))</f>
        <v/>
      </c>
      <c r="L297" s="32" t="str">
        <f ca="1">IF(segéd!$J293=0,"",INDEX('App-txt'!$A$1:$G$2000,segéd!$J293,2))</f>
        <v/>
      </c>
      <c r="M297" s="25" t="str">
        <f ca="1">IF(segéd!$J293=0,"",INDEX('App-txt'!$A$1:$G$2000,segéd!$J293,4))</f>
        <v/>
      </c>
      <c r="N297" s="29" t="str">
        <f t="shared" ca="1" si="35"/>
        <v/>
      </c>
      <c r="O297" s="25" t="str">
        <f ca="1">IF(segéd!$K293=0,"",INDEX('App-txt'!$A$1:$G$2000,segéd!$K293,4))</f>
        <v/>
      </c>
      <c r="P297" s="29" t="str">
        <f t="shared" ca="1" si="36"/>
        <v/>
      </c>
      <c r="Q297" s="68"/>
    </row>
    <row r="298" spans="1:17" ht="13.2" customHeight="1" x14ac:dyDescent="0.25">
      <c r="A298" s="24" t="str">
        <f ca="1">IF(segéd!$F294&lt;&gt;segéd!$B294,A297,INDEX('App-txt'!$A$1:$G$2000,segéd!$F294-5,2))</f>
        <v>B --&gt; A</v>
      </c>
      <c r="B298" s="24" t="str">
        <f ca="1">IF(segéd!$F294&lt;&gt;segéd!$B294,"",INDEX('App-txt'!$A$1:$G$2000,segéd!$F294-4,2))</f>
        <v/>
      </c>
      <c r="C298" s="31" t="str">
        <f ca="1">IF(segéd!$F294=0,"",INDEX('App-txt'!$A$1:$G$2000,segéd!$F294,2))</f>
        <v/>
      </c>
      <c r="D298" s="26" t="str">
        <f ca="1">IF(segéd!$F294&lt;&gt;segéd!$B294,"",INDEX('App-txt'!$A$1:$G$2000,segéd!$F294-7,2))</f>
        <v/>
      </c>
      <c r="E298" s="25" t="str">
        <f ca="1">IF(segéd!$F294=0,"",INDEX('App-txt'!$A$1:$G$2000,segéd!$F294,4))</f>
        <v/>
      </c>
      <c r="F298" s="27" t="str">
        <f ca="1">IF(segéd!$G294=0,"",INDEX('App-txt'!$A$1:$G$2000,segéd!$G294,4))</f>
        <v/>
      </c>
      <c r="G298" s="29" t="str">
        <f t="shared" ca="1" si="33"/>
        <v/>
      </c>
      <c r="H298" s="27" t="str">
        <f ca="1">IF(segéd!$H294=0,"",INDEX('App-txt'!$A$1:$G$2000,segéd!$H294,4))</f>
        <v/>
      </c>
      <c r="I298" s="30" t="str">
        <f t="shared" ca="1" si="34"/>
        <v/>
      </c>
      <c r="J298" s="34" t="str">
        <f ca="1">IF(segéd!$I294=0,"",LEFT(INDEX('App-txt'!$A$1:$G$2000,segéd!$I294,3), IF(segéd!$M294=0,50,segéd!$M294-1)))</f>
        <v/>
      </c>
      <c r="K298" s="35" t="str">
        <f ca="1">IF(segéd!$I294*segéd!$M294=0,"",MID(INDEX('App-txt'!$A$1:$G$2000,segéd!$I294,3),segéd!$M294+1,segéd!$N294-segéd!$M294-1))</f>
        <v/>
      </c>
      <c r="L298" s="32" t="str">
        <f ca="1">IF(segéd!$J294=0,"",INDEX('App-txt'!$A$1:$G$2000,segéd!$J294,2))</f>
        <v/>
      </c>
      <c r="M298" s="25" t="str">
        <f ca="1">IF(segéd!$J294=0,"",INDEX('App-txt'!$A$1:$G$2000,segéd!$J294,4))</f>
        <v/>
      </c>
      <c r="N298" s="29" t="str">
        <f t="shared" ca="1" si="35"/>
        <v/>
      </c>
      <c r="O298" s="25" t="str">
        <f ca="1">IF(segéd!$K294=0,"",INDEX('App-txt'!$A$1:$G$2000,segéd!$K294,4))</f>
        <v/>
      </c>
      <c r="P298" s="29" t="str">
        <f t="shared" ca="1" si="36"/>
        <v/>
      </c>
      <c r="Q298" s="68"/>
    </row>
    <row r="299" spans="1:17" ht="13.2" customHeight="1" x14ac:dyDescent="0.25">
      <c r="A299" s="24" t="str">
        <f ca="1">IF(segéd!$F295&lt;&gt;segéd!$B295,A298,INDEX('App-txt'!$A$1:$G$2000,segéd!$F295-5,2))</f>
        <v>B --&gt; A</v>
      </c>
      <c r="B299" s="24" t="str">
        <f ca="1">IF(segéd!$F295&lt;&gt;segéd!$B295,"",INDEX('App-txt'!$A$1:$G$2000,segéd!$F295-4,2))</f>
        <v/>
      </c>
      <c r="C299" s="31" t="str">
        <f ca="1">IF(segéd!$F295=0,"",INDEX('App-txt'!$A$1:$G$2000,segéd!$F295,2))</f>
        <v/>
      </c>
      <c r="D299" s="26" t="str">
        <f ca="1">IF(segéd!$F295&lt;&gt;segéd!$B295,"",INDEX('App-txt'!$A$1:$G$2000,segéd!$F295-7,2))</f>
        <v/>
      </c>
      <c r="E299" s="25" t="str">
        <f ca="1">IF(segéd!$F295=0,"",INDEX('App-txt'!$A$1:$G$2000,segéd!$F295,4))</f>
        <v/>
      </c>
      <c r="F299" s="27" t="str">
        <f ca="1">IF(segéd!$G295=0,"",INDEX('App-txt'!$A$1:$G$2000,segéd!$G295,4))</f>
        <v/>
      </c>
      <c r="G299" s="29" t="str">
        <f t="shared" ca="1" si="33"/>
        <v/>
      </c>
      <c r="H299" s="27" t="str">
        <f ca="1">IF(segéd!$H295=0,"",INDEX('App-txt'!$A$1:$G$2000,segéd!$H295,4))</f>
        <v/>
      </c>
      <c r="I299" s="30" t="str">
        <f t="shared" ca="1" si="34"/>
        <v/>
      </c>
      <c r="J299" s="34" t="str">
        <f ca="1">IF(segéd!$I295=0,"",LEFT(INDEX('App-txt'!$A$1:$G$2000,segéd!$I295,3), IF(segéd!$M295=0,50,segéd!$M295-1)))</f>
        <v/>
      </c>
      <c r="K299" s="35" t="str">
        <f ca="1">IF(segéd!$I295*segéd!$M295=0,"",MID(INDEX('App-txt'!$A$1:$G$2000,segéd!$I295,3),segéd!$M295+1,segéd!$N295-segéd!$M295-1))</f>
        <v/>
      </c>
      <c r="L299" s="32" t="str">
        <f ca="1">IF(segéd!$J295=0,"",INDEX('App-txt'!$A$1:$G$2000,segéd!$J295,2))</f>
        <v/>
      </c>
      <c r="M299" s="25" t="str">
        <f ca="1">IF(segéd!$J295=0,"",INDEX('App-txt'!$A$1:$G$2000,segéd!$J295,4))</f>
        <v/>
      </c>
      <c r="N299" s="29" t="str">
        <f t="shared" ca="1" si="35"/>
        <v/>
      </c>
      <c r="O299" s="25" t="str">
        <f ca="1">IF(segéd!$K295=0,"",INDEX('App-txt'!$A$1:$G$2000,segéd!$K295,4))</f>
        <v/>
      </c>
      <c r="P299" s="29" t="str">
        <f t="shared" ca="1" si="36"/>
        <v/>
      </c>
      <c r="Q299" s="68"/>
    </row>
    <row r="300" spans="1:17" ht="13.2" customHeight="1" x14ac:dyDescent="0.25">
      <c r="A300" s="24" t="str">
        <f ca="1">IF(segéd!$F296&lt;&gt;segéd!$B296,A299,INDEX('App-txt'!$A$1:$G$2000,segéd!$F296-5,2))</f>
        <v>B --&gt; A</v>
      </c>
      <c r="B300" s="24" t="str">
        <f ca="1">IF(segéd!$F296&lt;&gt;segéd!$B296,"",INDEX('App-txt'!$A$1:$G$2000,segéd!$F296-4,2))</f>
        <v/>
      </c>
      <c r="C300" s="31" t="str">
        <f ca="1">IF(segéd!$F296=0,"",INDEX('App-txt'!$A$1:$G$2000,segéd!$F296,2))</f>
        <v/>
      </c>
      <c r="D300" s="26" t="str">
        <f ca="1">IF(segéd!$F296&lt;&gt;segéd!$B296,"",INDEX('App-txt'!$A$1:$G$2000,segéd!$F296-7,2))</f>
        <v/>
      </c>
      <c r="E300" s="25" t="str">
        <f ca="1">IF(segéd!$F296=0,"",INDEX('App-txt'!$A$1:$G$2000,segéd!$F296,4))</f>
        <v/>
      </c>
      <c r="F300" s="27" t="str">
        <f ca="1">IF(segéd!$G296=0,"",INDEX('App-txt'!$A$1:$G$2000,segéd!$G296,4))</f>
        <v/>
      </c>
      <c r="G300" s="29" t="str">
        <f t="shared" ca="1" si="33"/>
        <v/>
      </c>
      <c r="H300" s="27" t="str">
        <f ca="1">IF(segéd!$H296=0,"",INDEX('App-txt'!$A$1:$G$2000,segéd!$H296,4))</f>
        <v/>
      </c>
      <c r="I300" s="30" t="str">
        <f t="shared" ca="1" si="34"/>
        <v/>
      </c>
      <c r="J300" s="34" t="str">
        <f ca="1">IF(segéd!$I296=0,"",LEFT(INDEX('App-txt'!$A$1:$G$2000,segéd!$I296,3), IF(segéd!$M296=0,50,segéd!$M296-1)))</f>
        <v/>
      </c>
      <c r="K300" s="35" t="str">
        <f ca="1">IF(segéd!$I296*segéd!$M296=0,"",MID(INDEX('App-txt'!$A$1:$G$2000,segéd!$I296,3),segéd!$M296+1,segéd!$N296-segéd!$M296-1))</f>
        <v/>
      </c>
      <c r="L300" s="32" t="str">
        <f ca="1">IF(segéd!$J296=0,"",INDEX('App-txt'!$A$1:$G$2000,segéd!$J296,2))</f>
        <v/>
      </c>
      <c r="M300" s="25" t="str">
        <f ca="1">IF(segéd!$J296=0,"",INDEX('App-txt'!$A$1:$G$2000,segéd!$J296,4))</f>
        <v/>
      </c>
      <c r="N300" s="29" t="str">
        <f t="shared" ca="1" si="35"/>
        <v/>
      </c>
      <c r="O300" s="25" t="str">
        <f ca="1">IF(segéd!$K296=0,"",INDEX('App-txt'!$A$1:$G$2000,segéd!$K296,4))</f>
        <v/>
      </c>
      <c r="P300" s="29" t="str">
        <f t="shared" ca="1" si="36"/>
        <v/>
      </c>
      <c r="Q300" s="68"/>
    </row>
    <row r="301" spans="1:17" s="69" customFormat="1" ht="13.2" customHeight="1" x14ac:dyDescent="0.25">
      <c r="A301" s="24" t="str">
        <f ca="1">IF(segéd!$F297&lt;&gt;segéd!$B297,A300,INDEX('App-txt'!$A$1:$G$2000,segéd!$F297-5,2))</f>
        <v>B --&gt; A</v>
      </c>
      <c r="B301" s="24" t="str">
        <f ca="1">IF(segéd!$F297&lt;&gt;segéd!$B297,"",INDEX('App-txt'!$A$1:$G$2000,segéd!$F297-4,2))</f>
        <v/>
      </c>
      <c r="C301" s="31" t="str">
        <f ca="1">IF(segéd!$F297=0,"",INDEX('App-txt'!$A$1:$G$2000,segéd!$F297,2))</f>
        <v/>
      </c>
      <c r="D301" s="26" t="str">
        <f ca="1">IF(segéd!$F297&lt;&gt;segéd!$B297,"",INDEX('App-txt'!$A$1:$G$2000,segéd!$F297-7,2))</f>
        <v/>
      </c>
      <c r="E301" s="25" t="str">
        <f ca="1">IF(segéd!$F297=0,"",INDEX('App-txt'!$A$1:$G$2000,segéd!$F297,4))</f>
        <v/>
      </c>
      <c r="F301" s="27" t="str">
        <f ca="1">IF(segéd!$G297=0,"",INDEX('App-txt'!$A$1:$G$2000,segéd!$G297,4))</f>
        <v/>
      </c>
      <c r="G301" s="29" t="str">
        <f t="shared" ref="G301:G320" ca="1" si="37">IF(F301="","",MAX(H301,E302)-F301)</f>
        <v/>
      </c>
      <c r="H301" s="27" t="str">
        <f ca="1">IF(segéd!$H297=0,"",INDEX('App-txt'!$A$1:$G$2000,segéd!$H297,4))</f>
        <v/>
      </c>
      <c r="I301" s="30" t="str">
        <f t="shared" ref="I301:I320" ca="1" si="38">IF(H301="","",M301-H301)</f>
        <v/>
      </c>
      <c r="J301" s="34" t="str">
        <f ca="1">IF(segéd!$I297=0,"",LEFT(INDEX('App-txt'!$A$1:$G$2000,segéd!$I297,3), IF(segéd!$M297=0,50,segéd!$M297-1)))</f>
        <v/>
      </c>
      <c r="K301" s="35" t="str">
        <f ca="1">IF(segéd!$I297*segéd!$M297=0,"",MID(INDEX('App-txt'!$A$1:$G$2000,segéd!$I297,3),segéd!$M297+1,segéd!$N297-segéd!$M297-1))</f>
        <v/>
      </c>
      <c r="L301" s="32" t="str">
        <f ca="1">IF(segéd!$J297=0,"",INDEX('App-txt'!$A$1:$G$2000,segéd!$J297,2))</f>
        <v/>
      </c>
      <c r="M301" s="25" t="str">
        <f ca="1">IF(segéd!$J297=0,"",INDEX('App-txt'!$A$1:$G$2000,segéd!$J297,4))</f>
        <v/>
      </c>
      <c r="N301" s="29" t="str">
        <f t="shared" ref="N301:N320" ca="1" si="39">IF(OR(M301="",O301=""),"",O301-M301)</f>
        <v/>
      </c>
      <c r="O301" s="25" t="str">
        <f ca="1">IF(segéd!$K297=0,"",INDEX('App-txt'!$A$1:$G$2000,segéd!$K297,4))</f>
        <v/>
      </c>
      <c r="P301" s="29" t="str">
        <f t="shared" ref="P301:P320" ca="1" si="40">IF(O301="","",M302-O301)</f>
        <v/>
      </c>
      <c r="Q301" s="68"/>
    </row>
    <row r="302" spans="1:17" s="69" customFormat="1" ht="13.2" customHeight="1" x14ac:dyDescent="0.25">
      <c r="A302" s="24" t="str">
        <f ca="1">IF(segéd!$F298&lt;&gt;segéd!$B298,A301,INDEX('App-txt'!$A$1:$G$2000,segéd!$F298-5,2))</f>
        <v>B --&gt; A</v>
      </c>
      <c r="B302" s="24" t="str">
        <f ca="1">IF(segéd!$F298&lt;&gt;segéd!$B298,"",INDEX('App-txt'!$A$1:$G$2000,segéd!$F298-4,2))</f>
        <v/>
      </c>
      <c r="C302" s="31" t="str">
        <f ca="1">IF(segéd!$F298=0,"",INDEX('App-txt'!$A$1:$G$2000,segéd!$F298,2))</f>
        <v/>
      </c>
      <c r="D302" s="26" t="str">
        <f ca="1">IF(segéd!$F298&lt;&gt;segéd!$B298,"",INDEX('App-txt'!$A$1:$G$2000,segéd!$F298-7,2))</f>
        <v/>
      </c>
      <c r="E302" s="25" t="str">
        <f ca="1">IF(segéd!$F298=0,"",INDEX('App-txt'!$A$1:$G$2000,segéd!$F298,4))</f>
        <v/>
      </c>
      <c r="F302" s="27" t="str">
        <f ca="1">IF(segéd!$G298=0,"",INDEX('App-txt'!$A$1:$G$2000,segéd!$G298,4))</f>
        <v/>
      </c>
      <c r="G302" s="29" t="str">
        <f t="shared" ca="1" si="37"/>
        <v/>
      </c>
      <c r="H302" s="27" t="str">
        <f ca="1">IF(segéd!$H298=0,"",INDEX('App-txt'!$A$1:$G$2000,segéd!$H298,4))</f>
        <v/>
      </c>
      <c r="I302" s="30" t="str">
        <f t="shared" ca="1" si="38"/>
        <v/>
      </c>
      <c r="J302" s="34" t="str">
        <f ca="1">IF(segéd!$I298=0,"",LEFT(INDEX('App-txt'!$A$1:$G$2000,segéd!$I298,3), IF(segéd!$M298=0,50,segéd!$M298-1)))</f>
        <v/>
      </c>
      <c r="K302" s="35" t="str">
        <f ca="1">IF(segéd!$I298*segéd!$M298=0,"",MID(INDEX('App-txt'!$A$1:$G$2000,segéd!$I298,3),segéd!$M298+1,segéd!$N298-segéd!$M298-1))</f>
        <v/>
      </c>
      <c r="L302" s="32" t="str">
        <f ca="1">IF(segéd!$J298=0,"",INDEX('App-txt'!$A$1:$G$2000,segéd!$J298,2))</f>
        <v/>
      </c>
      <c r="M302" s="25" t="str">
        <f ca="1">IF(segéd!$J298=0,"",INDEX('App-txt'!$A$1:$G$2000,segéd!$J298,4))</f>
        <v/>
      </c>
      <c r="N302" s="29" t="str">
        <f t="shared" ca="1" si="39"/>
        <v/>
      </c>
      <c r="O302" s="25" t="str">
        <f ca="1">IF(segéd!$K298=0,"",INDEX('App-txt'!$A$1:$G$2000,segéd!$K298,4))</f>
        <v/>
      </c>
      <c r="P302" s="29" t="str">
        <f t="shared" ca="1" si="40"/>
        <v/>
      </c>
      <c r="Q302" s="68"/>
    </row>
    <row r="303" spans="1:17" s="69" customFormat="1" ht="13.2" customHeight="1" x14ac:dyDescent="0.25">
      <c r="A303" s="24" t="str">
        <f ca="1">IF(segéd!$F299&lt;&gt;segéd!$B299,A302,INDEX('App-txt'!$A$1:$G$2000,segéd!$F299-5,2))</f>
        <v>B --&gt; A</v>
      </c>
      <c r="B303" s="24" t="str">
        <f ca="1">IF(segéd!$F299&lt;&gt;segéd!$B299,"",INDEX('App-txt'!$A$1:$G$2000,segéd!$F299-4,2))</f>
        <v/>
      </c>
      <c r="C303" s="31" t="str">
        <f ca="1">IF(segéd!$F299=0,"",INDEX('App-txt'!$A$1:$G$2000,segéd!$F299,2))</f>
        <v/>
      </c>
      <c r="D303" s="26" t="str">
        <f ca="1">IF(segéd!$F299&lt;&gt;segéd!$B299,"",INDEX('App-txt'!$A$1:$G$2000,segéd!$F299-7,2))</f>
        <v/>
      </c>
      <c r="E303" s="25" t="str">
        <f ca="1">IF(segéd!$F299=0,"",INDEX('App-txt'!$A$1:$G$2000,segéd!$F299,4))</f>
        <v/>
      </c>
      <c r="F303" s="27" t="str">
        <f ca="1">IF(segéd!$G299=0,"",INDEX('App-txt'!$A$1:$G$2000,segéd!$G299,4))</f>
        <v/>
      </c>
      <c r="G303" s="29" t="str">
        <f t="shared" ca="1" si="37"/>
        <v/>
      </c>
      <c r="H303" s="27" t="str">
        <f ca="1">IF(segéd!$H299=0,"",INDEX('App-txt'!$A$1:$G$2000,segéd!$H299,4))</f>
        <v/>
      </c>
      <c r="I303" s="30" t="str">
        <f t="shared" ca="1" si="38"/>
        <v/>
      </c>
      <c r="J303" s="34" t="str">
        <f ca="1">IF(segéd!$I299=0,"",LEFT(INDEX('App-txt'!$A$1:$G$2000,segéd!$I299,3), IF(segéd!$M299=0,50,segéd!$M299-1)))</f>
        <v/>
      </c>
      <c r="K303" s="35" t="str">
        <f ca="1">IF(segéd!$I299*segéd!$M299=0,"",MID(INDEX('App-txt'!$A$1:$G$2000,segéd!$I299,3),segéd!$M299+1,segéd!$N299-segéd!$M299-1))</f>
        <v/>
      </c>
      <c r="L303" s="32" t="str">
        <f ca="1">IF(segéd!$J299=0,"",INDEX('App-txt'!$A$1:$G$2000,segéd!$J299,2))</f>
        <v/>
      </c>
      <c r="M303" s="25" t="str">
        <f ca="1">IF(segéd!$J299=0,"",INDEX('App-txt'!$A$1:$G$2000,segéd!$J299,4))</f>
        <v/>
      </c>
      <c r="N303" s="29" t="str">
        <f t="shared" ca="1" si="39"/>
        <v/>
      </c>
      <c r="O303" s="25" t="str">
        <f ca="1">IF(segéd!$K299=0,"",INDEX('App-txt'!$A$1:$G$2000,segéd!$K299,4))</f>
        <v/>
      </c>
      <c r="P303" s="29" t="str">
        <f t="shared" ca="1" si="40"/>
        <v/>
      </c>
      <c r="Q303" s="68"/>
    </row>
    <row r="304" spans="1:17" s="69" customFormat="1" ht="13.2" customHeight="1" x14ac:dyDescent="0.25">
      <c r="A304" s="24" t="str">
        <f ca="1">IF(segéd!$F300&lt;&gt;segéd!$B300,A303,INDEX('App-txt'!$A$1:$G$2000,segéd!$F300-5,2))</f>
        <v>B --&gt; A</v>
      </c>
      <c r="B304" s="24" t="str">
        <f ca="1">IF(segéd!$F300&lt;&gt;segéd!$B300,"",INDEX('App-txt'!$A$1:$G$2000,segéd!$F300-4,2))</f>
        <v/>
      </c>
      <c r="C304" s="31" t="str">
        <f ca="1">IF(segéd!$F300=0,"",INDEX('App-txt'!$A$1:$G$2000,segéd!$F300,2))</f>
        <v/>
      </c>
      <c r="D304" s="26" t="str">
        <f ca="1">IF(segéd!$F300&lt;&gt;segéd!$B300,"",INDEX('App-txt'!$A$1:$G$2000,segéd!$F300-7,2))</f>
        <v/>
      </c>
      <c r="E304" s="25" t="str">
        <f ca="1">IF(segéd!$F300=0,"",INDEX('App-txt'!$A$1:$G$2000,segéd!$F300,4))</f>
        <v/>
      </c>
      <c r="F304" s="27" t="str">
        <f ca="1">IF(segéd!$G300=0,"",INDEX('App-txt'!$A$1:$G$2000,segéd!$G300,4))</f>
        <v/>
      </c>
      <c r="G304" s="29" t="str">
        <f t="shared" ca="1" si="37"/>
        <v/>
      </c>
      <c r="H304" s="27" t="str">
        <f ca="1">IF(segéd!$H300=0,"",INDEX('App-txt'!$A$1:$G$2000,segéd!$H300,4))</f>
        <v/>
      </c>
      <c r="I304" s="30" t="str">
        <f t="shared" ca="1" si="38"/>
        <v/>
      </c>
      <c r="J304" s="34" t="str">
        <f ca="1">IF(segéd!$I300=0,"",LEFT(INDEX('App-txt'!$A$1:$G$2000,segéd!$I300,3), IF(segéd!$M300=0,50,segéd!$M300-1)))</f>
        <v/>
      </c>
      <c r="K304" s="35" t="str">
        <f ca="1">IF(segéd!$I300*segéd!$M300=0,"",MID(INDEX('App-txt'!$A$1:$G$2000,segéd!$I300,3),segéd!$M300+1,segéd!$N300-segéd!$M300-1))</f>
        <v/>
      </c>
      <c r="L304" s="32" t="str">
        <f ca="1">IF(segéd!$J300=0,"",INDEX('App-txt'!$A$1:$G$2000,segéd!$J300,2))</f>
        <v/>
      </c>
      <c r="M304" s="25" t="str">
        <f ca="1">IF(segéd!$J300=0,"",INDEX('App-txt'!$A$1:$G$2000,segéd!$J300,4))</f>
        <v/>
      </c>
      <c r="N304" s="29" t="str">
        <f t="shared" ca="1" si="39"/>
        <v/>
      </c>
      <c r="O304" s="25" t="str">
        <f ca="1">IF(segéd!$K300=0,"",INDEX('App-txt'!$A$1:$G$2000,segéd!$K300,4))</f>
        <v/>
      </c>
      <c r="P304" s="29" t="str">
        <f t="shared" ca="1" si="40"/>
        <v/>
      </c>
      <c r="Q304" s="68"/>
    </row>
    <row r="305" spans="1:17" s="69" customFormat="1" ht="13.2" customHeight="1" x14ac:dyDescent="0.25">
      <c r="A305" s="24" t="str">
        <f ca="1">IF(segéd!$F301&lt;&gt;segéd!$B301,A304,INDEX('App-txt'!$A$1:$G$2000,segéd!$F301-5,2))</f>
        <v>B --&gt; A</v>
      </c>
      <c r="B305" s="24" t="str">
        <f ca="1">IF(segéd!$F301&lt;&gt;segéd!$B301,"",INDEX('App-txt'!$A$1:$G$2000,segéd!$F301-4,2))</f>
        <v/>
      </c>
      <c r="C305" s="31" t="str">
        <f ca="1">IF(segéd!$F301=0,"",INDEX('App-txt'!$A$1:$G$2000,segéd!$F301,2))</f>
        <v/>
      </c>
      <c r="D305" s="26" t="str">
        <f ca="1">IF(segéd!$F301&lt;&gt;segéd!$B301,"",INDEX('App-txt'!$A$1:$G$2000,segéd!$F301-7,2))</f>
        <v/>
      </c>
      <c r="E305" s="25" t="str">
        <f ca="1">IF(segéd!$F301=0,"",INDEX('App-txt'!$A$1:$G$2000,segéd!$F301,4))</f>
        <v/>
      </c>
      <c r="F305" s="27" t="str">
        <f ca="1">IF(segéd!$G301=0,"",INDEX('App-txt'!$A$1:$G$2000,segéd!$G301,4))</f>
        <v/>
      </c>
      <c r="G305" s="29" t="str">
        <f t="shared" ca="1" si="37"/>
        <v/>
      </c>
      <c r="H305" s="27" t="str">
        <f ca="1">IF(segéd!$H301=0,"",INDEX('App-txt'!$A$1:$G$2000,segéd!$H301,4))</f>
        <v/>
      </c>
      <c r="I305" s="30" t="str">
        <f t="shared" ca="1" si="38"/>
        <v/>
      </c>
      <c r="J305" s="34" t="str">
        <f ca="1">IF(segéd!$I301=0,"",LEFT(INDEX('App-txt'!$A$1:$G$2000,segéd!$I301,3), IF(segéd!$M301=0,50,segéd!$M301-1)))</f>
        <v/>
      </c>
      <c r="K305" s="35" t="str">
        <f ca="1">IF(segéd!$I301*segéd!$M301=0,"",MID(INDEX('App-txt'!$A$1:$G$2000,segéd!$I301,3),segéd!$M301+1,segéd!$N301-segéd!$M301-1))</f>
        <v/>
      </c>
      <c r="L305" s="32" t="str">
        <f ca="1">IF(segéd!$J301=0,"",INDEX('App-txt'!$A$1:$G$2000,segéd!$J301,2))</f>
        <v/>
      </c>
      <c r="M305" s="25" t="str">
        <f ca="1">IF(segéd!$J301=0,"",INDEX('App-txt'!$A$1:$G$2000,segéd!$J301,4))</f>
        <v/>
      </c>
      <c r="N305" s="29" t="str">
        <f t="shared" ca="1" si="39"/>
        <v/>
      </c>
      <c r="O305" s="25" t="str">
        <f ca="1">IF(segéd!$K301=0,"",INDEX('App-txt'!$A$1:$G$2000,segéd!$K301,4))</f>
        <v/>
      </c>
      <c r="P305" s="29" t="str">
        <f t="shared" ca="1" si="40"/>
        <v/>
      </c>
      <c r="Q305" s="68"/>
    </row>
    <row r="306" spans="1:17" s="69" customFormat="1" ht="13.2" customHeight="1" x14ac:dyDescent="0.25">
      <c r="A306" s="24" t="str">
        <f ca="1">IF(segéd!$F302&lt;&gt;segéd!$B302,A305,INDEX('App-txt'!$A$1:$G$2000,segéd!$F302-5,2))</f>
        <v>B --&gt; A</v>
      </c>
      <c r="B306" s="24" t="str">
        <f ca="1">IF(segéd!$F302&lt;&gt;segéd!$B302,"",INDEX('App-txt'!$A$1:$G$2000,segéd!$F302-4,2))</f>
        <v/>
      </c>
      <c r="C306" s="31" t="str">
        <f ca="1">IF(segéd!$F302=0,"",INDEX('App-txt'!$A$1:$G$2000,segéd!$F302,2))</f>
        <v/>
      </c>
      <c r="D306" s="26" t="str">
        <f ca="1">IF(segéd!$F302&lt;&gt;segéd!$B302,"",INDEX('App-txt'!$A$1:$G$2000,segéd!$F302-7,2))</f>
        <v/>
      </c>
      <c r="E306" s="25" t="str">
        <f ca="1">IF(segéd!$F302=0,"",INDEX('App-txt'!$A$1:$G$2000,segéd!$F302,4))</f>
        <v/>
      </c>
      <c r="F306" s="27" t="str">
        <f ca="1">IF(segéd!$G302=0,"",INDEX('App-txt'!$A$1:$G$2000,segéd!$G302,4))</f>
        <v/>
      </c>
      <c r="G306" s="29" t="str">
        <f t="shared" ca="1" si="37"/>
        <v/>
      </c>
      <c r="H306" s="27" t="str">
        <f ca="1">IF(segéd!$H302=0,"",INDEX('App-txt'!$A$1:$G$2000,segéd!$H302,4))</f>
        <v/>
      </c>
      <c r="I306" s="30" t="str">
        <f t="shared" ca="1" si="38"/>
        <v/>
      </c>
      <c r="J306" s="34" t="str">
        <f ca="1">IF(segéd!$I302=0,"",LEFT(INDEX('App-txt'!$A$1:$G$2000,segéd!$I302,3), IF(segéd!$M302=0,50,segéd!$M302-1)))</f>
        <v/>
      </c>
      <c r="K306" s="35" t="str">
        <f ca="1">IF(segéd!$I302*segéd!$M302=0,"",MID(INDEX('App-txt'!$A$1:$G$2000,segéd!$I302,3),segéd!$M302+1,segéd!$N302-segéd!$M302-1))</f>
        <v/>
      </c>
      <c r="L306" s="32" t="str">
        <f ca="1">IF(segéd!$J302=0,"",INDEX('App-txt'!$A$1:$G$2000,segéd!$J302,2))</f>
        <v/>
      </c>
      <c r="M306" s="25" t="str">
        <f ca="1">IF(segéd!$J302=0,"",INDEX('App-txt'!$A$1:$G$2000,segéd!$J302,4))</f>
        <v/>
      </c>
      <c r="N306" s="29" t="str">
        <f t="shared" ca="1" si="39"/>
        <v/>
      </c>
      <c r="O306" s="25" t="str">
        <f ca="1">IF(segéd!$K302=0,"",INDEX('App-txt'!$A$1:$G$2000,segéd!$K302,4))</f>
        <v/>
      </c>
      <c r="P306" s="29" t="str">
        <f t="shared" ca="1" si="40"/>
        <v/>
      </c>
      <c r="Q306" s="68"/>
    </row>
    <row r="307" spans="1:17" s="69" customFormat="1" ht="13.2" customHeight="1" x14ac:dyDescent="0.25">
      <c r="A307" s="24" t="str">
        <f ca="1">IF(segéd!$F303&lt;&gt;segéd!$B303,A306,INDEX('App-txt'!$A$1:$G$2000,segéd!$F303-5,2))</f>
        <v>B --&gt; A</v>
      </c>
      <c r="B307" s="24" t="str">
        <f ca="1">IF(segéd!$F303&lt;&gt;segéd!$B303,"",INDEX('App-txt'!$A$1:$G$2000,segéd!$F303-4,2))</f>
        <v/>
      </c>
      <c r="C307" s="31" t="str">
        <f ca="1">IF(segéd!$F303=0,"",INDEX('App-txt'!$A$1:$G$2000,segéd!$F303,2))</f>
        <v/>
      </c>
      <c r="D307" s="26" t="str">
        <f ca="1">IF(segéd!$F303&lt;&gt;segéd!$B303,"",INDEX('App-txt'!$A$1:$G$2000,segéd!$F303-7,2))</f>
        <v/>
      </c>
      <c r="E307" s="25" t="str">
        <f ca="1">IF(segéd!$F303=0,"",INDEX('App-txt'!$A$1:$G$2000,segéd!$F303,4))</f>
        <v/>
      </c>
      <c r="F307" s="27" t="str">
        <f ca="1">IF(segéd!$G303=0,"",INDEX('App-txt'!$A$1:$G$2000,segéd!$G303,4))</f>
        <v/>
      </c>
      <c r="G307" s="29" t="str">
        <f t="shared" ca="1" si="37"/>
        <v/>
      </c>
      <c r="H307" s="27" t="str">
        <f ca="1">IF(segéd!$H303=0,"",INDEX('App-txt'!$A$1:$G$2000,segéd!$H303,4))</f>
        <v/>
      </c>
      <c r="I307" s="30" t="str">
        <f t="shared" ca="1" si="38"/>
        <v/>
      </c>
      <c r="J307" s="34" t="str">
        <f ca="1">IF(segéd!$I303=0,"",LEFT(INDEX('App-txt'!$A$1:$G$2000,segéd!$I303,3), IF(segéd!$M303=0,50,segéd!$M303-1)))</f>
        <v/>
      </c>
      <c r="K307" s="35" t="str">
        <f ca="1">IF(segéd!$I303*segéd!$M303=0,"",MID(INDEX('App-txt'!$A$1:$G$2000,segéd!$I303,3),segéd!$M303+1,segéd!$N303-segéd!$M303-1))</f>
        <v/>
      </c>
      <c r="L307" s="32" t="str">
        <f ca="1">IF(segéd!$J303=0,"",INDEX('App-txt'!$A$1:$G$2000,segéd!$J303,2))</f>
        <v/>
      </c>
      <c r="M307" s="25" t="str">
        <f ca="1">IF(segéd!$J303=0,"",INDEX('App-txt'!$A$1:$G$2000,segéd!$J303,4))</f>
        <v/>
      </c>
      <c r="N307" s="29" t="str">
        <f t="shared" ca="1" si="39"/>
        <v/>
      </c>
      <c r="O307" s="25" t="str">
        <f ca="1">IF(segéd!$K303=0,"",INDEX('App-txt'!$A$1:$G$2000,segéd!$K303,4))</f>
        <v/>
      </c>
      <c r="P307" s="29" t="str">
        <f t="shared" ca="1" si="40"/>
        <v/>
      </c>
      <c r="Q307" s="68"/>
    </row>
    <row r="308" spans="1:17" s="69" customFormat="1" ht="13.2" customHeight="1" x14ac:dyDescent="0.25">
      <c r="A308" s="24" t="str">
        <f ca="1">IF(segéd!$F304&lt;&gt;segéd!$B304,A307,INDEX('App-txt'!$A$1:$G$2000,segéd!$F304-5,2))</f>
        <v>B --&gt; A</v>
      </c>
      <c r="B308" s="24" t="str">
        <f ca="1">IF(segéd!$F304&lt;&gt;segéd!$B304,"",INDEX('App-txt'!$A$1:$G$2000,segéd!$F304-4,2))</f>
        <v/>
      </c>
      <c r="C308" s="31" t="str">
        <f ca="1">IF(segéd!$F304=0,"",INDEX('App-txt'!$A$1:$G$2000,segéd!$F304,2))</f>
        <v/>
      </c>
      <c r="D308" s="26" t="str">
        <f ca="1">IF(segéd!$F304&lt;&gt;segéd!$B304,"",INDEX('App-txt'!$A$1:$G$2000,segéd!$F304-7,2))</f>
        <v/>
      </c>
      <c r="E308" s="25" t="str">
        <f ca="1">IF(segéd!$F304=0,"",INDEX('App-txt'!$A$1:$G$2000,segéd!$F304,4))</f>
        <v/>
      </c>
      <c r="F308" s="27" t="str">
        <f ca="1">IF(segéd!$G304=0,"",INDEX('App-txt'!$A$1:$G$2000,segéd!$G304,4))</f>
        <v/>
      </c>
      <c r="G308" s="29" t="str">
        <f t="shared" ca="1" si="37"/>
        <v/>
      </c>
      <c r="H308" s="27" t="str">
        <f ca="1">IF(segéd!$H304=0,"",INDEX('App-txt'!$A$1:$G$2000,segéd!$H304,4))</f>
        <v/>
      </c>
      <c r="I308" s="30" t="str">
        <f t="shared" ca="1" si="38"/>
        <v/>
      </c>
      <c r="J308" s="34" t="str">
        <f ca="1">IF(segéd!$I304=0,"",LEFT(INDEX('App-txt'!$A$1:$G$2000,segéd!$I304,3), IF(segéd!$M304=0,50,segéd!$M304-1)))</f>
        <v/>
      </c>
      <c r="K308" s="35" t="str">
        <f ca="1">IF(segéd!$I304*segéd!$M304=0,"",MID(INDEX('App-txt'!$A$1:$G$2000,segéd!$I304,3),segéd!$M304+1,segéd!$N304-segéd!$M304-1))</f>
        <v/>
      </c>
      <c r="L308" s="32" t="str">
        <f ca="1">IF(segéd!$J304=0,"",INDEX('App-txt'!$A$1:$G$2000,segéd!$J304,2))</f>
        <v/>
      </c>
      <c r="M308" s="25" t="str">
        <f ca="1">IF(segéd!$J304=0,"",INDEX('App-txt'!$A$1:$G$2000,segéd!$J304,4))</f>
        <v/>
      </c>
      <c r="N308" s="29" t="str">
        <f t="shared" ca="1" si="39"/>
        <v/>
      </c>
      <c r="O308" s="25" t="str">
        <f ca="1">IF(segéd!$K304=0,"",INDEX('App-txt'!$A$1:$G$2000,segéd!$K304,4))</f>
        <v/>
      </c>
      <c r="P308" s="29" t="str">
        <f t="shared" ca="1" si="40"/>
        <v/>
      </c>
      <c r="Q308" s="68"/>
    </row>
    <row r="309" spans="1:17" s="69" customFormat="1" ht="13.2" customHeight="1" x14ac:dyDescent="0.25">
      <c r="A309" s="24" t="str">
        <f ca="1">IF(segéd!$F305&lt;&gt;segéd!$B305,A308,INDEX('App-txt'!$A$1:$G$2000,segéd!$F305-5,2))</f>
        <v>B --&gt; A</v>
      </c>
      <c r="B309" s="24" t="str">
        <f ca="1">IF(segéd!$F305&lt;&gt;segéd!$B305,"",INDEX('App-txt'!$A$1:$G$2000,segéd!$F305-4,2))</f>
        <v/>
      </c>
      <c r="C309" s="31" t="str">
        <f ca="1">IF(segéd!$F305=0,"",INDEX('App-txt'!$A$1:$G$2000,segéd!$F305,2))</f>
        <v/>
      </c>
      <c r="D309" s="26" t="str">
        <f ca="1">IF(segéd!$F305&lt;&gt;segéd!$B305,"",INDEX('App-txt'!$A$1:$G$2000,segéd!$F305-7,2))</f>
        <v/>
      </c>
      <c r="E309" s="25" t="str">
        <f ca="1">IF(segéd!$F305=0,"",INDEX('App-txt'!$A$1:$G$2000,segéd!$F305,4))</f>
        <v/>
      </c>
      <c r="F309" s="27" t="str">
        <f ca="1">IF(segéd!$G305=0,"",INDEX('App-txt'!$A$1:$G$2000,segéd!$G305,4))</f>
        <v/>
      </c>
      <c r="G309" s="29" t="str">
        <f t="shared" ca="1" si="37"/>
        <v/>
      </c>
      <c r="H309" s="27" t="str">
        <f ca="1">IF(segéd!$H305=0,"",INDEX('App-txt'!$A$1:$G$2000,segéd!$H305,4))</f>
        <v/>
      </c>
      <c r="I309" s="30" t="str">
        <f t="shared" ca="1" si="38"/>
        <v/>
      </c>
      <c r="J309" s="34" t="str">
        <f ca="1">IF(segéd!$I305=0,"",LEFT(INDEX('App-txt'!$A$1:$G$2000,segéd!$I305,3), IF(segéd!$M305=0,50,segéd!$M305-1)))</f>
        <v/>
      </c>
      <c r="K309" s="35" t="str">
        <f ca="1">IF(segéd!$I305*segéd!$M305=0,"",MID(INDEX('App-txt'!$A$1:$G$2000,segéd!$I305,3),segéd!$M305+1,segéd!$N305-segéd!$M305-1))</f>
        <v/>
      </c>
      <c r="L309" s="32" t="str">
        <f ca="1">IF(segéd!$J305=0,"",INDEX('App-txt'!$A$1:$G$2000,segéd!$J305,2))</f>
        <v/>
      </c>
      <c r="M309" s="25" t="str">
        <f ca="1">IF(segéd!$J305=0,"",INDEX('App-txt'!$A$1:$G$2000,segéd!$J305,4))</f>
        <v/>
      </c>
      <c r="N309" s="29" t="str">
        <f t="shared" ca="1" si="39"/>
        <v/>
      </c>
      <c r="O309" s="25" t="str">
        <f ca="1">IF(segéd!$K305=0,"",INDEX('App-txt'!$A$1:$G$2000,segéd!$K305,4))</f>
        <v/>
      </c>
      <c r="P309" s="29" t="str">
        <f t="shared" ca="1" si="40"/>
        <v/>
      </c>
      <c r="Q309" s="68"/>
    </row>
    <row r="310" spans="1:17" s="69" customFormat="1" ht="13.2" customHeight="1" x14ac:dyDescent="0.25">
      <c r="A310" s="24" t="str">
        <f ca="1">IF(segéd!$F306&lt;&gt;segéd!$B306,A309,INDEX('App-txt'!$A$1:$G$2000,segéd!$F306-5,2))</f>
        <v>B --&gt; A</v>
      </c>
      <c r="B310" s="24" t="str">
        <f ca="1">IF(segéd!$F306&lt;&gt;segéd!$B306,"",INDEX('App-txt'!$A$1:$G$2000,segéd!$F306-4,2))</f>
        <v/>
      </c>
      <c r="C310" s="31" t="str">
        <f ca="1">IF(segéd!$F306=0,"",INDEX('App-txt'!$A$1:$G$2000,segéd!$F306,2))</f>
        <v/>
      </c>
      <c r="D310" s="26" t="str">
        <f ca="1">IF(segéd!$F306&lt;&gt;segéd!$B306,"",INDEX('App-txt'!$A$1:$G$2000,segéd!$F306-7,2))</f>
        <v/>
      </c>
      <c r="E310" s="25" t="str">
        <f ca="1">IF(segéd!$F306=0,"",INDEX('App-txt'!$A$1:$G$2000,segéd!$F306,4))</f>
        <v/>
      </c>
      <c r="F310" s="27" t="str">
        <f ca="1">IF(segéd!$G306=0,"",INDEX('App-txt'!$A$1:$G$2000,segéd!$G306,4))</f>
        <v/>
      </c>
      <c r="G310" s="29" t="str">
        <f t="shared" ca="1" si="37"/>
        <v/>
      </c>
      <c r="H310" s="27" t="str">
        <f ca="1">IF(segéd!$H306=0,"",INDEX('App-txt'!$A$1:$G$2000,segéd!$H306,4))</f>
        <v/>
      </c>
      <c r="I310" s="30" t="str">
        <f t="shared" ca="1" si="38"/>
        <v/>
      </c>
      <c r="J310" s="34" t="str">
        <f ca="1">IF(segéd!$I306=0,"",LEFT(INDEX('App-txt'!$A$1:$G$2000,segéd!$I306,3), IF(segéd!$M306=0,50,segéd!$M306-1)))</f>
        <v/>
      </c>
      <c r="K310" s="35" t="str">
        <f ca="1">IF(segéd!$I306*segéd!$M306=0,"",MID(INDEX('App-txt'!$A$1:$G$2000,segéd!$I306,3),segéd!$M306+1,segéd!$N306-segéd!$M306-1))</f>
        <v/>
      </c>
      <c r="L310" s="32" t="str">
        <f ca="1">IF(segéd!$J306=0,"",INDEX('App-txt'!$A$1:$G$2000,segéd!$J306,2))</f>
        <v/>
      </c>
      <c r="M310" s="25" t="str">
        <f ca="1">IF(segéd!$J306=0,"",INDEX('App-txt'!$A$1:$G$2000,segéd!$J306,4))</f>
        <v/>
      </c>
      <c r="N310" s="29" t="str">
        <f t="shared" ca="1" si="39"/>
        <v/>
      </c>
      <c r="O310" s="25" t="str">
        <f ca="1">IF(segéd!$K306=0,"",INDEX('App-txt'!$A$1:$G$2000,segéd!$K306,4))</f>
        <v/>
      </c>
      <c r="P310" s="29" t="str">
        <f t="shared" ca="1" si="40"/>
        <v/>
      </c>
      <c r="Q310" s="68"/>
    </row>
    <row r="311" spans="1:17" s="69" customFormat="1" ht="13.2" customHeight="1" x14ac:dyDescent="0.25">
      <c r="A311" s="24" t="str">
        <f ca="1">IF(segéd!$F307&lt;&gt;segéd!$B307,A310,INDEX('App-txt'!$A$1:$G$2000,segéd!$F307-5,2))</f>
        <v>B --&gt; A</v>
      </c>
      <c r="B311" s="24" t="str">
        <f ca="1">IF(segéd!$F307&lt;&gt;segéd!$B307,"",INDEX('App-txt'!$A$1:$G$2000,segéd!$F307-4,2))</f>
        <v/>
      </c>
      <c r="C311" s="31" t="str">
        <f ca="1">IF(segéd!$F307=0,"",INDEX('App-txt'!$A$1:$G$2000,segéd!$F307,2))</f>
        <v/>
      </c>
      <c r="D311" s="26" t="str">
        <f ca="1">IF(segéd!$F307&lt;&gt;segéd!$B307,"",INDEX('App-txt'!$A$1:$G$2000,segéd!$F307-7,2))</f>
        <v/>
      </c>
      <c r="E311" s="25" t="str">
        <f ca="1">IF(segéd!$F307=0,"",INDEX('App-txt'!$A$1:$G$2000,segéd!$F307,4))</f>
        <v/>
      </c>
      <c r="F311" s="27" t="str">
        <f ca="1">IF(segéd!$G307=0,"",INDEX('App-txt'!$A$1:$G$2000,segéd!$G307,4))</f>
        <v/>
      </c>
      <c r="G311" s="29" t="str">
        <f t="shared" ca="1" si="37"/>
        <v/>
      </c>
      <c r="H311" s="27" t="str">
        <f ca="1">IF(segéd!$H307=0,"",INDEX('App-txt'!$A$1:$G$2000,segéd!$H307,4))</f>
        <v/>
      </c>
      <c r="I311" s="30" t="str">
        <f t="shared" ca="1" si="38"/>
        <v/>
      </c>
      <c r="J311" s="34" t="str">
        <f ca="1">IF(segéd!$I307=0,"",LEFT(INDEX('App-txt'!$A$1:$G$2000,segéd!$I307,3), IF(segéd!$M307=0,50,segéd!$M307-1)))</f>
        <v/>
      </c>
      <c r="K311" s="35" t="str">
        <f ca="1">IF(segéd!$I307*segéd!$M307=0,"",MID(INDEX('App-txt'!$A$1:$G$2000,segéd!$I307,3),segéd!$M307+1,segéd!$N307-segéd!$M307-1))</f>
        <v/>
      </c>
      <c r="L311" s="32" t="str">
        <f ca="1">IF(segéd!$J307=0,"",INDEX('App-txt'!$A$1:$G$2000,segéd!$J307,2))</f>
        <v/>
      </c>
      <c r="M311" s="25" t="str">
        <f ca="1">IF(segéd!$J307=0,"",INDEX('App-txt'!$A$1:$G$2000,segéd!$J307,4))</f>
        <v/>
      </c>
      <c r="N311" s="29" t="str">
        <f t="shared" ca="1" si="39"/>
        <v/>
      </c>
      <c r="O311" s="25" t="str">
        <f ca="1">IF(segéd!$K307=0,"",INDEX('App-txt'!$A$1:$G$2000,segéd!$K307,4))</f>
        <v/>
      </c>
      <c r="P311" s="29" t="str">
        <f t="shared" ca="1" si="40"/>
        <v/>
      </c>
      <c r="Q311" s="68"/>
    </row>
    <row r="312" spans="1:17" s="69" customFormat="1" ht="13.2" customHeight="1" x14ac:dyDescent="0.25">
      <c r="A312" s="24" t="str">
        <f ca="1">IF(segéd!$F308&lt;&gt;segéd!$B308,A311,INDEX('App-txt'!$A$1:$G$2000,segéd!$F308-5,2))</f>
        <v>B --&gt; A</v>
      </c>
      <c r="B312" s="24" t="str">
        <f ca="1">IF(segéd!$F308&lt;&gt;segéd!$B308,"",INDEX('App-txt'!$A$1:$G$2000,segéd!$F308-4,2))</f>
        <v/>
      </c>
      <c r="C312" s="31" t="str">
        <f ca="1">IF(segéd!$F308=0,"",INDEX('App-txt'!$A$1:$G$2000,segéd!$F308,2))</f>
        <v/>
      </c>
      <c r="D312" s="26" t="str">
        <f ca="1">IF(segéd!$F308&lt;&gt;segéd!$B308,"",INDEX('App-txt'!$A$1:$G$2000,segéd!$F308-7,2))</f>
        <v/>
      </c>
      <c r="E312" s="25" t="str">
        <f ca="1">IF(segéd!$F308=0,"",INDEX('App-txt'!$A$1:$G$2000,segéd!$F308,4))</f>
        <v/>
      </c>
      <c r="F312" s="27" t="str">
        <f ca="1">IF(segéd!$G308=0,"",INDEX('App-txt'!$A$1:$G$2000,segéd!$G308,4))</f>
        <v/>
      </c>
      <c r="G312" s="29" t="str">
        <f t="shared" ca="1" si="37"/>
        <v/>
      </c>
      <c r="H312" s="27" t="str">
        <f ca="1">IF(segéd!$H308=0,"",INDEX('App-txt'!$A$1:$G$2000,segéd!$H308,4))</f>
        <v/>
      </c>
      <c r="I312" s="30" t="str">
        <f t="shared" ca="1" si="38"/>
        <v/>
      </c>
      <c r="J312" s="34" t="str">
        <f ca="1">IF(segéd!$I308=0,"",LEFT(INDEX('App-txt'!$A$1:$G$2000,segéd!$I308,3), IF(segéd!$M308=0,50,segéd!$M308-1)))</f>
        <v/>
      </c>
      <c r="K312" s="35" t="str">
        <f ca="1">IF(segéd!$I308*segéd!$M308=0,"",MID(INDEX('App-txt'!$A$1:$G$2000,segéd!$I308,3),segéd!$M308+1,segéd!$N308-segéd!$M308-1))</f>
        <v/>
      </c>
      <c r="L312" s="32" t="str">
        <f ca="1">IF(segéd!$J308=0,"",INDEX('App-txt'!$A$1:$G$2000,segéd!$J308,2))</f>
        <v/>
      </c>
      <c r="M312" s="25" t="str">
        <f ca="1">IF(segéd!$J308=0,"",INDEX('App-txt'!$A$1:$G$2000,segéd!$J308,4))</f>
        <v/>
      </c>
      <c r="N312" s="29" t="str">
        <f t="shared" ca="1" si="39"/>
        <v/>
      </c>
      <c r="O312" s="25" t="str">
        <f ca="1">IF(segéd!$K308=0,"",INDEX('App-txt'!$A$1:$G$2000,segéd!$K308,4))</f>
        <v/>
      </c>
      <c r="P312" s="29" t="str">
        <f t="shared" ca="1" si="40"/>
        <v/>
      </c>
      <c r="Q312" s="68"/>
    </row>
    <row r="313" spans="1:17" s="69" customFormat="1" ht="13.2" customHeight="1" x14ac:dyDescent="0.25">
      <c r="A313" s="24" t="str">
        <f ca="1">IF(segéd!$F309&lt;&gt;segéd!$B309,A312,INDEX('App-txt'!$A$1:$G$2000,segéd!$F309-5,2))</f>
        <v>B --&gt; A</v>
      </c>
      <c r="B313" s="24" t="str">
        <f ca="1">IF(segéd!$F309&lt;&gt;segéd!$B309,"",INDEX('App-txt'!$A$1:$G$2000,segéd!$F309-4,2))</f>
        <v/>
      </c>
      <c r="C313" s="31" t="str">
        <f ca="1">IF(segéd!$F309=0,"",INDEX('App-txt'!$A$1:$G$2000,segéd!$F309,2))</f>
        <v/>
      </c>
      <c r="D313" s="26" t="str">
        <f ca="1">IF(segéd!$F309&lt;&gt;segéd!$B309,"",INDEX('App-txt'!$A$1:$G$2000,segéd!$F309-7,2))</f>
        <v/>
      </c>
      <c r="E313" s="25" t="str">
        <f ca="1">IF(segéd!$F309=0,"",INDEX('App-txt'!$A$1:$G$2000,segéd!$F309,4))</f>
        <v/>
      </c>
      <c r="F313" s="27" t="str">
        <f ca="1">IF(segéd!$G309=0,"",INDEX('App-txt'!$A$1:$G$2000,segéd!$G309,4))</f>
        <v/>
      </c>
      <c r="G313" s="29" t="str">
        <f t="shared" ca="1" si="37"/>
        <v/>
      </c>
      <c r="H313" s="27" t="str">
        <f ca="1">IF(segéd!$H309=0,"",INDEX('App-txt'!$A$1:$G$2000,segéd!$H309,4))</f>
        <v/>
      </c>
      <c r="I313" s="30" t="str">
        <f t="shared" ca="1" si="38"/>
        <v/>
      </c>
      <c r="J313" s="34" t="str">
        <f ca="1">IF(segéd!$I309=0,"",LEFT(INDEX('App-txt'!$A$1:$G$2000,segéd!$I309,3), IF(segéd!$M309=0,50,segéd!$M309-1)))</f>
        <v/>
      </c>
      <c r="K313" s="35" t="str">
        <f ca="1">IF(segéd!$I309*segéd!$M309=0,"",MID(INDEX('App-txt'!$A$1:$G$2000,segéd!$I309,3),segéd!$M309+1,segéd!$N309-segéd!$M309-1))</f>
        <v/>
      </c>
      <c r="L313" s="32" t="str">
        <f ca="1">IF(segéd!$J309=0,"",INDEX('App-txt'!$A$1:$G$2000,segéd!$J309,2))</f>
        <v/>
      </c>
      <c r="M313" s="25" t="str">
        <f ca="1">IF(segéd!$J309=0,"",INDEX('App-txt'!$A$1:$G$2000,segéd!$J309,4))</f>
        <v/>
      </c>
      <c r="N313" s="29" t="str">
        <f t="shared" ca="1" si="39"/>
        <v/>
      </c>
      <c r="O313" s="25" t="str">
        <f ca="1">IF(segéd!$K309=0,"",INDEX('App-txt'!$A$1:$G$2000,segéd!$K309,4))</f>
        <v/>
      </c>
      <c r="P313" s="29" t="str">
        <f t="shared" ca="1" si="40"/>
        <v/>
      </c>
      <c r="Q313" s="68"/>
    </row>
    <row r="314" spans="1:17" s="69" customFormat="1" ht="13.2" customHeight="1" x14ac:dyDescent="0.25">
      <c r="A314" s="24" t="str">
        <f ca="1">IF(segéd!$F310&lt;&gt;segéd!$B310,A313,INDEX('App-txt'!$A$1:$G$2000,segéd!$F310-5,2))</f>
        <v>B --&gt; A</v>
      </c>
      <c r="B314" s="24" t="str">
        <f ca="1">IF(segéd!$F310&lt;&gt;segéd!$B310,"",INDEX('App-txt'!$A$1:$G$2000,segéd!$F310-4,2))</f>
        <v/>
      </c>
      <c r="C314" s="31" t="str">
        <f ca="1">IF(segéd!$F310=0,"",INDEX('App-txt'!$A$1:$G$2000,segéd!$F310,2))</f>
        <v/>
      </c>
      <c r="D314" s="26" t="str">
        <f ca="1">IF(segéd!$F310&lt;&gt;segéd!$B310,"",INDEX('App-txt'!$A$1:$G$2000,segéd!$F310-7,2))</f>
        <v/>
      </c>
      <c r="E314" s="25" t="str">
        <f ca="1">IF(segéd!$F310=0,"",INDEX('App-txt'!$A$1:$G$2000,segéd!$F310,4))</f>
        <v/>
      </c>
      <c r="F314" s="27" t="str">
        <f ca="1">IF(segéd!$G310=0,"",INDEX('App-txt'!$A$1:$G$2000,segéd!$G310,4))</f>
        <v/>
      </c>
      <c r="G314" s="29" t="str">
        <f t="shared" ca="1" si="37"/>
        <v/>
      </c>
      <c r="H314" s="27" t="str">
        <f ca="1">IF(segéd!$H310=0,"",INDEX('App-txt'!$A$1:$G$2000,segéd!$H310,4))</f>
        <v/>
      </c>
      <c r="I314" s="30" t="str">
        <f t="shared" ca="1" si="38"/>
        <v/>
      </c>
      <c r="J314" s="34" t="str">
        <f ca="1">IF(segéd!$I310=0,"",LEFT(INDEX('App-txt'!$A$1:$G$2000,segéd!$I310,3), IF(segéd!$M310=0,50,segéd!$M310-1)))</f>
        <v/>
      </c>
      <c r="K314" s="35" t="str">
        <f ca="1">IF(segéd!$I310*segéd!$M310=0,"",MID(INDEX('App-txt'!$A$1:$G$2000,segéd!$I310,3),segéd!$M310+1,segéd!$N310-segéd!$M310-1))</f>
        <v/>
      </c>
      <c r="L314" s="32" t="str">
        <f ca="1">IF(segéd!$J310=0,"",INDEX('App-txt'!$A$1:$G$2000,segéd!$J310,2))</f>
        <v/>
      </c>
      <c r="M314" s="25" t="str">
        <f ca="1">IF(segéd!$J310=0,"",INDEX('App-txt'!$A$1:$G$2000,segéd!$J310,4))</f>
        <v/>
      </c>
      <c r="N314" s="29" t="str">
        <f t="shared" ca="1" si="39"/>
        <v/>
      </c>
      <c r="O314" s="25" t="str">
        <f ca="1">IF(segéd!$K310=0,"",INDEX('App-txt'!$A$1:$G$2000,segéd!$K310,4))</f>
        <v/>
      </c>
      <c r="P314" s="29" t="str">
        <f t="shared" ca="1" si="40"/>
        <v/>
      </c>
      <c r="Q314" s="68"/>
    </row>
    <row r="315" spans="1:17" s="69" customFormat="1" ht="13.2" customHeight="1" x14ac:dyDescent="0.25">
      <c r="A315" s="24" t="str">
        <f ca="1">IF(segéd!$F311&lt;&gt;segéd!$B311,A314,INDEX('App-txt'!$A$1:$G$2000,segéd!$F311-5,2))</f>
        <v>B --&gt; A</v>
      </c>
      <c r="B315" s="24" t="str">
        <f ca="1">IF(segéd!$F311&lt;&gt;segéd!$B311,"",INDEX('App-txt'!$A$1:$G$2000,segéd!$F311-4,2))</f>
        <v/>
      </c>
      <c r="C315" s="31" t="str">
        <f ca="1">IF(segéd!$F311=0,"",INDEX('App-txt'!$A$1:$G$2000,segéd!$F311,2))</f>
        <v/>
      </c>
      <c r="D315" s="26" t="str">
        <f ca="1">IF(segéd!$F311&lt;&gt;segéd!$B311,"",INDEX('App-txt'!$A$1:$G$2000,segéd!$F311-7,2))</f>
        <v/>
      </c>
      <c r="E315" s="25" t="str">
        <f ca="1">IF(segéd!$F311=0,"",INDEX('App-txt'!$A$1:$G$2000,segéd!$F311,4))</f>
        <v/>
      </c>
      <c r="F315" s="27" t="str">
        <f ca="1">IF(segéd!$G311=0,"",INDEX('App-txt'!$A$1:$G$2000,segéd!$G311,4))</f>
        <v/>
      </c>
      <c r="G315" s="29" t="str">
        <f t="shared" ca="1" si="37"/>
        <v/>
      </c>
      <c r="H315" s="27" t="str">
        <f ca="1">IF(segéd!$H311=0,"",INDEX('App-txt'!$A$1:$G$2000,segéd!$H311,4))</f>
        <v/>
      </c>
      <c r="I315" s="30" t="str">
        <f t="shared" ca="1" si="38"/>
        <v/>
      </c>
      <c r="J315" s="34" t="str">
        <f ca="1">IF(segéd!$I311=0,"",LEFT(INDEX('App-txt'!$A$1:$G$2000,segéd!$I311,3), IF(segéd!$M311=0,50,segéd!$M311-1)))</f>
        <v/>
      </c>
      <c r="K315" s="35" t="str">
        <f ca="1">IF(segéd!$I311*segéd!$M311=0,"",MID(INDEX('App-txt'!$A$1:$G$2000,segéd!$I311,3),segéd!$M311+1,segéd!$N311-segéd!$M311-1))</f>
        <v/>
      </c>
      <c r="L315" s="32" t="str">
        <f ca="1">IF(segéd!$J311=0,"",INDEX('App-txt'!$A$1:$G$2000,segéd!$J311,2))</f>
        <v/>
      </c>
      <c r="M315" s="25" t="str">
        <f ca="1">IF(segéd!$J311=0,"",INDEX('App-txt'!$A$1:$G$2000,segéd!$J311,4))</f>
        <v/>
      </c>
      <c r="N315" s="29" t="str">
        <f t="shared" ca="1" si="39"/>
        <v/>
      </c>
      <c r="O315" s="25" t="str">
        <f ca="1">IF(segéd!$K311=0,"",INDEX('App-txt'!$A$1:$G$2000,segéd!$K311,4))</f>
        <v/>
      </c>
      <c r="P315" s="29" t="str">
        <f t="shared" ca="1" si="40"/>
        <v/>
      </c>
      <c r="Q315" s="68"/>
    </row>
    <row r="316" spans="1:17" s="69" customFormat="1" ht="13.2" customHeight="1" x14ac:dyDescent="0.25">
      <c r="A316" s="24" t="str">
        <f ca="1">IF(segéd!$F312&lt;&gt;segéd!$B312,A315,INDEX('App-txt'!$A$1:$G$2000,segéd!$F312-5,2))</f>
        <v>B --&gt; A</v>
      </c>
      <c r="B316" s="24" t="str">
        <f ca="1">IF(segéd!$F312&lt;&gt;segéd!$B312,"",INDEX('App-txt'!$A$1:$G$2000,segéd!$F312-4,2))</f>
        <v/>
      </c>
      <c r="C316" s="31" t="str">
        <f ca="1">IF(segéd!$F312=0,"",INDEX('App-txt'!$A$1:$G$2000,segéd!$F312,2))</f>
        <v/>
      </c>
      <c r="D316" s="26" t="str">
        <f ca="1">IF(segéd!$F312&lt;&gt;segéd!$B312,"",INDEX('App-txt'!$A$1:$G$2000,segéd!$F312-7,2))</f>
        <v/>
      </c>
      <c r="E316" s="25" t="str">
        <f ca="1">IF(segéd!$F312=0,"",INDEX('App-txt'!$A$1:$G$2000,segéd!$F312,4))</f>
        <v/>
      </c>
      <c r="F316" s="27" t="str">
        <f ca="1">IF(segéd!$G312=0,"",INDEX('App-txt'!$A$1:$G$2000,segéd!$G312,4))</f>
        <v/>
      </c>
      <c r="G316" s="29" t="str">
        <f t="shared" ca="1" si="37"/>
        <v/>
      </c>
      <c r="H316" s="27" t="str">
        <f ca="1">IF(segéd!$H312=0,"",INDEX('App-txt'!$A$1:$G$2000,segéd!$H312,4))</f>
        <v/>
      </c>
      <c r="I316" s="30" t="str">
        <f t="shared" ca="1" si="38"/>
        <v/>
      </c>
      <c r="J316" s="34" t="str">
        <f ca="1">IF(segéd!$I312=0,"",LEFT(INDEX('App-txt'!$A$1:$G$2000,segéd!$I312,3), IF(segéd!$M312=0,50,segéd!$M312-1)))</f>
        <v/>
      </c>
      <c r="K316" s="35" t="str">
        <f ca="1">IF(segéd!$I312*segéd!$M312=0,"",MID(INDEX('App-txt'!$A$1:$G$2000,segéd!$I312,3),segéd!$M312+1,segéd!$N312-segéd!$M312-1))</f>
        <v/>
      </c>
      <c r="L316" s="32" t="str">
        <f ca="1">IF(segéd!$J312=0,"",INDEX('App-txt'!$A$1:$G$2000,segéd!$J312,2))</f>
        <v/>
      </c>
      <c r="M316" s="25" t="str">
        <f ca="1">IF(segéd!$J312=0,"",INDEX('App-txt'!$A$1:$G$2000,segéd!$J312,4))</f>
        <v/>
      </c>
      <c r="N316" s="29" t="str">
        <f t="shared" ca="1" si="39"/>
        <v/>
      </c>
      <c r="O316" s="25" t="str">
        <f ca="1">IF(segéd!$K312=0,"",INDEX('App-txt'!$A$1:$G$2000,segéd!$K312,4))</f>
        <v/>
      </c>
      <c r="P316" s="29" t="str">
        <f t="shared" ca="1" si="40"/>
        <v/>
      </c>
      <c r="Q316" s="68"/>
    </row>
    <row r="317" spans="1:17" s="69" customFormat="1" ht="13.2" customHeight="1" x14ac:dyDescent="0.25">
      <c r="A317" s="24" t="str">
        <f ca="1">IF(segéd!$F313&lt;&gt;segéd!$B313,A316,INDEX('App-txt'!$A$1:$G$2000,segéd!$F313-5,2))</f>
        <v>B --&gt; A</v>
      </c>
      <c r="B317" s="24" t="str">
        <f ca="1">IF(segéd!$F313&lt;&gt;segéd!$B313,"",INDEX('App-txt'!$A$1:$G$2000,segéd!$F313-4,2))</f>
        <v/>
      </c>
      <c r="C317" s="31" t="str">
        <f ca="1">IF(segéd!$F313=0,"",INDEX('App-txt'!$A$1:$G$2000,segéd!$F313,2))</f>
        <v/>
      </c>
      <c r="D317" s="26" t="str">
        <f ca="1">IF(segéd!$F313&lt;&gt;segéd!$B313,"",INDEX('App-txt'!$A$1:$G$2000,segéd!$F313-7,2))</f>
        <v/>
      </c>
      <c r="E317" s="25" t="str">
        <f ca="1">IF(segéd!$F313=0,"",INDEX('App-txt'!$A$1:$G$2000,segéd!$F313,4))</f>
        <v/>
      </c>
      <c r="F317" s="27" t="str">
        <f ca="1">IF(segéd!$G313=0,"",INDEX('App-txt'!$A$1:$G$2000,segéd!$G313,4))</f>
        <v/>
      </c>
      <c r="G317" s="29" t="str">
        <f t="shared" ca="1" si="37"/>
        <v/>
      </c>
      <c r="H317" s="27" t="str">
        <f ca="1">IF(segéd!$H313=0,"",INDEX('App-txt'!$A$1:$G$2000,segéd!$H313,4))</f>
        <v/>
      </c>
      <c r="I317" s="30" t="str">
        <f t="shared" ca="1" si="38"/>
        <v/>
      </c>
      <c r="J317" s="34" t="str">
        <f ca="1">IF(segéd!$I313=0,"",LEFT(INDEX('App-txt'!$A$1:$G$2000,segéd!$I313,3), IF(segéd!$M313=0,50,segéd!$M313-1)))</f>
        <v/>
      </c>
      <c r="K317" s="35" t="str">
        <f ca="1">IF(segéd!$I313*segéd!$M313=0,"",MID(INDEX('App-txt'!$A$1:$G$2000,segéd!$I313,3),segéd!$M313+1,segéd!$N313-segéd!$M313-1))</f>
        <v/>
      </c>
      <c r="L317" s="32" t="str">
        <f ca="1">IF(segéd!$J313=0,"",INDEX('App-txt'!$A$1:$G$2000,segéd!$J313,2))</f>
        <v/>
      </c>
      <c r="M317" s="25" t="str">
        <f ca="1">IF(segéd!$J313=0,"",INDEX('App-txt'!$A$1:$G$2000,segéd!$J313,4))</f>
        <v/>
      </c>
      <c r="N317" s="29" t="str">
        <f t="shared" ca="1" si="39"/>
        <v/>
      </c>
      <c r="O317" s="25" t="str">
        <f ca="1">IF(segéd!$K313=0,"",INDEX('App-txt'!$A$1:$G$2000,segéd!$K313,4))</f>
        <v/>
      </c>
      <c r="P317" s="29" t="str">
        <f t="shared" ca="1" si="40"/>
        <v/>
      </c>
      <c r="Q317" s="68"/>
    </row>
    <row r="318" spans="1:17" s="69" customFormat="1" ht="13.2" customHeight="1" x14ac:dyDescent="0.25">
      <c r="A318" s="24" t="str">
        <f ca="1">IF(segéd!$F314&lt;&gt;segéd!$B314,A317,INDEX('App-txt'!$A$1:$G$2000,segéd!$F314-5,2))</f>
        <v>B --&gt; A</v>
      </c>
      <c r="B318" s="24" t="str">
        <f ca="1">IF(segéd!$F314&lt;&gt;segéd!$B314,"",INDEX('App-txt'!$A$1:$G$2000,segéd!$F314-4,2))</f>
        <v/>
      </c>
      <c r="C318" s="31" t="str">
        <f ca="1">IF(segéd!$F314=0,"",INDEX('App-txt'!$A$1:$G$2000,segéd!$F314,2))</f>
        <v/>
      </c>
      <c r="D318" s="26" t="str">
        <f ca="1">IF(segéd!$F314&lt;&gt;segéd!$B314,"",INDEX('App-txt'!$A$1:$G$2000,segéd!$F314-7,2))</f>
        <v/>
      </c>
      <c r="E318" s="25" t="str">
        <f ca="1">IF(segéd!$F314=0,"",INDEX('App-txt'!$A$1:$G$2000,segéd!$F314,4))</f>
        <v/>
      </c>
      <c r="F318" s="27" t="str">
        <f ca="1">IF(segéd!$G314=0,"",INDEX('App-txt'!$A$1:$G$2000,segéd!$G314,4))</f>
        <v/>
      </c>
      <c r="G318" s="29" t="str">
        <f t="shared" ca="1" si="37"/>
        <v/>
      </c>
      <c r="H318" s="27" t="str">
        <f ca="1">IF(segéd!$H314=0,"",INDEX('App-txt'!$A$1:$G$2000,segéd!$H314,4))</f>
        <v/>
      </c>
      <c r="I318" s="30" t="str">
        <f t="shared" ca="1" si="38"/>
        <v/>
      </c>
      <c r="J318" s="34" t="str">
        <f ca="1">IF(segéd!$I314=0,"",LEFT(INDEX('App-txt'!$A$1:$G$2000,segéd!$I314,3), IF(segéd!$M314=0,50,segéd!$M314-1)))</f>
        <v/>
      </c>
      <c r="K318" s="35" t="str">
        <f ca="1">IF(segéd!$I314*segéd!$M314=0,"",MID(INDEX('App-txt'!$A$1:$G$2000,segéd!$I314,3),segéd!$M314+1,segéd!$N314-segéd!$M314-1))</f>
        <v/>
      </c>
      <c r="L318" s="32" t="str">
        <f ca="1">IF(segéd!$J314=0,"",INDEX('App-txt'!$A$1:$G$2000,segéd!$J314,2))</f>
        <v/>
      </c>
      <c r="M318" s="25" t="str">
        <f ca="1">IF(segéd!$J314=0,"",INDEX('App-txt'!$A$1:$G$2000,segéd!$J314,4))</f>
        <v/>
      </c>
      <c r="N318" s="29" t="str">
        <f t="shared" ca="1" si="39"/>
        <v/>
      </c>
      <c r="O318" s="25" t="str">
        <f ca="1">IF(segéd!$K314=0,"",INDEX('App-txt'!$A$1:$G$2000,segéd!$K314,4))</f>
        <v/>
      </c>
      <c r="P318" s="29" t="str">
        <f t="shared" ca="1" si="40"/>
        <v/>
      </c>
      <c r="Q318" s="68"/>
    </row>
    <row r="319" spans="1:17" s="69" customFormat="1" ht="13.2" customHeight="1" x14ac:dyDescent="0.25">
      <c r="A319" s="24" t="str">
        <f ca="1">IF(segéd!$F315&lt;&gt;segéd!$B315,A318,INDEX('App-txt'!$A$1:$G$2000,segéd!$F315-5,2))</f>
        <v>B --&gt; A</v>
      </c>
      <c r="B319" s="24" t="str">
        <f ca="1">IF(segéd!$F315&lt;&gt;segéd!$B315,"",INDEX('App-txt'!$A$1:$G$2000,segéd!$F315-4,2))</f>
        <v/>
      </c>
      <c r="C319" s="31" t="str">
        <f ca="1">IF(segéd!$F315=0,"",INDEX('App-txt'!$A$1:$G$2000,segéd!$F315,2))</f>
        <v/>
      </c>
      <c r="D319" s="26" t="str">
        <f ca="1">IF(segéd!$F315&lt;&gt;segéd!$B315,"",INDEX('App-txt'!$A$1:$G$2000,segéd!$F315-7,2))</f>
        <v/>
      </c>
      <c r="E319" s="25" t="str">
        <f ca="1">IF(segéd!$F315=0,"",INDEX('App-txt'!$A$1:$G$2000,segéd!$F315,4))</f>
        <v/>
      </c>
      <c r="F319" s="27" t="str">
        <f ca="1">IF(segéd!$G315=0,"",INDEX('App-txt'!$A$1:$G$2000,segéd!$G315,4))</f>
        <v/>
      </c>
      <c r="G319" s="29" t="str">
        <f t="shared" ca="1" si="37"/>
        <v/>
      </c>
      <c r="H319" s="27" t="str">
        <f ca="1">IF(segéd!$H315=0,"",INDEX('App-txt'!$A$1:$G$2000,segéd!$H315,4))</f>
        <v/>
      </c>
      <c r="I319" s="30" t="str">
        <f t="shared" ca="1" si="38"/>
        <v/>
      </c>
      <c r="J319" s="34" t="str">
        <f ca="1">IF(segéd!$I315=0,"",LEFT(INDEX('App-txt'!$A$1:$G$2000,segéd!$I315,3), IF(segéd!$M315=0,50,segéd!$M315-1)))</f>
        <v/>
      </c>
      <c r="K319" s="35" t="str">
        <f ca="1">IF(segéd!$I315*segéd!$M315=0,"",MID(INDEX('App-txt'!$A$1:$G$2000,segéd!$I315,3),segéd!$M315+1,segéd!$N315-segéd!$M315-1))</f>
        <v/>
      </c>
      <c r="L319" s="32" t="str">
        <f ca="1">IF(segéd!$J315=0,"",INDEX('App-txt'!$A$1:$G$2000,segéd!$J315,2))</f>
        <v/>
      </c>
      <c r="M319" s="25" t="str">
        <f ca="1">IF(segéd!$J315=0,"",INDEX('App-txt'!$A$1:$G$2000,segéd!$J315,4))</f>
        <v/>
      </c>
      <c r="N319" s="29" t="str">
        <f t="shared" ca="1" si="39"/>
        <v/>
      </c>
      <c r="O319" s="25" t="str">
        <f ca="1">IF(segéd!$K315=0,"",INDEX('App-txt'!$A$1:$G$2000,segéd!$K315,4))</f>
        <v/>
      </c>
      <c r="P319" s="29" t="str">
        <f t="shared" ca="1" si="40"/>
        <v/>
      </c>
      <c r="Q319" s="68"/>
    </row>
    <row r="320" spans="1:17" s="69" customFormat="1" ht="13.2" customHeight="1" x14ac:dyDescent="0.25">
      <c r="A320" s="24" t="str">
        <f ca="1">IF(segéd!$F316&lt;&gt;segéd!$B316,A319,INDEX('App-txt'!$A$1:$G$2000,segéd!$F316-5,2))</f>
        <v>B --&gt; A</v>
      </c>
      <c r="B320" s="24" t="str">
        <f ca="1">IF(segéd!$F316&lt;&gt;segéd!$B316,"",INDEX('App-txt'!$A$1:$G$2000,segéd!$F316-4,2))</f>
        <v/>
      </c>
      <c r="C320" s="31" t="str">
        <f ca="1">IF(segéd!$F316=0,"",INDEX('App-txt'!$A$1:$G$2000,segéd!$F316,2))</f>
        <v/>
      </c>
      <c r="D320" s="26" t="str">
        <f ca="1">IF(segéd!$F316&lt;&gt;segéd!$B316,"",INDEX('App-txt'!$A$1:$G$2000,segéd!$F316-7,2))</f>
        <v/>
      </c>
      <c r="E320" s="25" t="str">
        <f ca="1">IF(segéd!$F316=0,"",INDEX('App-txt'!$A$1:$G$2000,segéd!$F316,4))</f>
        <v/>
      </c>
      <c r="F320" s="27" t="str">
        <f ca="1">IF(segéd!$G316=0,"",INDEX('App-txt'!$A$1:$G$2000,segéd!$G316,4))</f>
        <v/>
      </c>
      <c r="G320" s="29" t="str">
        <f t="shared" ca="1" si="37"/>
        <v/>
      </c>
      <c r="H320" s="27" t="str">
        <f ca="1">IF(segéd!$H316=0,"",INDEX('App-txt'!$A$1:$G$2000,segéd!$H316,4))</f>
        <v/>
      </c>
      <c r="I320" s="30" t="str">
        <f t="shared" ca="1" si="38"/>
        <v/>
      </c>
      <c r="J320" s="34" t="str">
        <f ca="1">IF(segéd!$I316=0,"",LEFT(INDEX('App-txt'!$A$1:$G$2000,segéd!$I316,3), IF(segéd!$M316=0,50,segéd!$M316-1)))</f>
        <v/>
      </c>
      <c r="K320" s="35" t="str">
        <f ca="1">IF(segéd!$I316*segéd!$M316=0,"",MID(INDEX('App-txt'!$A$1:$G$2000,segéd!$I316,3),segéd!$M316+1,segéd!$N316-segéd!$M316-1))</f>
        <v/>
      </c>
      <c r="L320" s="32" t="str">
        <f ca="1">IF(segéd!$J316=0,"",INDEX('App-txt'!$A$1:$G$2000,segéd!$J316,2))</f>
        <v/>
      </c>
      <c r="M320" s="25" t="str">
        <f ca="1">IF(segéd!$J316=0,"",INDEX('App-txt'!$A$1:$G$2000,segéd!$J316,4))</f>
        <v/>
      </c>
      <c r="N320" s="29" t="str">
        <f t="shared" ca="1" si="39"/>
        <v/>
      </c>
      <c r="O320" s="25" t="str">
        <f ca="1">IF(segéd!$K316=0,"",INDEX('App-txt'!$A$1:$G$2000,segéd!$K316,4))</f>
        <v/>
      </c>
      <c r="P320" s="29" t="str">
        <f t="shared" ca="1" si="40"/>
        <v/>
      </c>
      <c r="Q320" s="68"/>
    </row>
  </sheetData>
  <mergeCells count="13">
    <mergeCell ref="A5:A6"/>
    <mergeCell ref="B3:C4"/>
    <mergeCell ref="Q3:Q4"/>
    <mergeCell ref="B5:B6"/>
    <mergeCell ref="C5:E5"/>
    <mergeCell ref="F5:G5"/>
    <mergeCell ref="H5:J5"/>
    <mergeCell ref="L5:N5"/>
    <mergeCell ref="O5:P5"/>
    <mergeCell ref="F3:F4"/>
    <mergeCell ref="H3:H4"/>
    <mergeCell ref="M3:M4"/>
    <mergeCell ref="O3:O4"/>
  </mergeCells>
  <conditionalFormatting sqref="A7:Q300">
    <cfRule type="expression" dxfId="5" priority="4">
      <formula>$D7&lt;&gt;""</formula>
    </cfRule>
  </conditionalFormatting>
  <conditionalFormatting sqref="F7:Q300">
    <cfRule type="expression" dxfId="4" priority="5">
      <formula>$H7&lt;&gt;""</formula>
    </cfRule>
  </conditionalFormatting>
  <conditionalFormatting sqref="A7:A300">
    <cfRule type="cellIs" dxfId="3" priority="7" operator="equal">
      <formula>$A6</formula>
    </cfRule>
  </conditionalFormatting>
  <conditionalFormatting sqref="A301:Q320">
    <cfRule type="expression" dxfId="2" priority="1">
      <formula>$D301&lt;&gt;""</formula>
    </cfRule>
  </conditionalFormatting>
  <conditionalFormatting sqref="F301:Q320">
    <cfRule type="expression" dxfId="1" priority="2">
      <formula>$H301&lt;&gt;""</formula>
    </cfRule>
  </conditionalFormatting>
  <conditionalFormatting sqref="A301:A320">
    <cfRule type="cellIs" dxfId="0" priority="3" operator="equal">
      <formula>$A300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App-txt</vt:lpstr>
      <vt:lpstr>segéd</vt:lpstr>
      <vt:lpstr>Táblázat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Soltész Tamás</dc:creator>
  <cp:lastModifiedBy>Tamás</cp:lastModifiedBy>
  <dcterms:created xsi:type="dcterms:W3CDTF">2020-03-11T14:23:54Z</dcterms:created>
  <dcterms:modified xsi:type="dcterms:W3CDTF">2020-03-17T13:37:24Z</dcterms:modified>
</cp:coreProperties>
</file>