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sombor\OneDrive\Egyetemi\PhD\Oktatás\6. félév\Térstatisztika\Honlapra\"/>
    </mc:Choice>
  </mc:AlternateContent>
  <bookViews>
    <workbookView xWindow="0" yWindow="0" windowWidth="20490" windowHeight="7350" tabRatio="827"/>
  </bookViews>
  <sheets>
    <sheet name="Adatok" sheetId="33" r:id="rId1"/>
    <sheet name="Auerbach" sheetId="36" r:id="rId2"/>
    <sheet name="Indexek" sheetId="38" r:id="rId3"/>
    <sheet name="Távolságszámítás" sheetId="39" r:id="rId4"/>
    <sheet name="LSzI" sheetId="40" r:id="rId5"/>
    <sheet name="Távolság hanyatlás görbe (járás" sheetId="35" r:id="rId6"/>
    <sheet name="Gravitációs modell" sheetId="41" r:id="rId7"/>
  </sheets>
  <definedNames>
    <definedName name="_AMO_UniqueIdentifier" hidden="1">"'1b34ce7d-1888-48d9-b2ea-85cff8be0bfb'"</definedName>
    <definedName name="_xlnm._FilterDatabase" localSheetId="1" hidden="1">Auerbach!$B$1:$C$1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41" l="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81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120" i="41"/>
  <c r="C121" i="41"/>
  <c r="C122" i="41"/>
  <c r="C123" i="41"/>
  <c r="C124" i="41"/>
  <c r="C125" i="41"/>
  <c r="C126" i="41"/>
  <c r="C127" i="41"/>
  <c r="C128" i="41"/>
  <c r="C129" i="41"/>
  <c r="C130" i="41"/>
  <c r="C131" i="41"/>
  <c r="C132" i="41"/>
  <c r="C133" i="41"/>
  <c r="C134" i="41"/>
  <c r="C135" i="41"/>
  <c r="C136" i="41"/>
  <c r="C137" i="41"/>
  <c r="C138" i="41"/>
  <c r="C139" i="41"/>
  <c r="C140" i="41"/>
  <c r="C141" i="41"/>
  <c r="C142" i="41"/>
  <c r="C143" i="41"/>
  <c r="C144" i="41"/>
  <c r="C145" i="41"/>
  <c r="C146" i="41"/>
  <c r="C147" i="41"/>
  <c r="C148" i="41"/>
  <c r="C149" i="41"/>
  <c r="C150" i="41"/>
  <c r="C151" i="41"/>
  <c r="C152" i="41"/>
  <c r="C153" i="41"/>
  <c r="C154" i="41"/>
  <c r="C155" i="41"/>
  <c r="C156" i="41"/>
  <c r="C157" i="41"/>
  <c r="C158" i="41"/>
  <c r="C159" i="41"/>
  <c r="C160" i="41"/>
  <c r="C161" i="41"/>
  <c r="C162" i="41"/>
  <c r="C163" i="41"/>
  <c r="C164" i="41"/>
  <c r="C165" i="41"/>
  <c r="C166" i="41"/>
  <c r="C167" i="41"/>
  <c r="C168" i="41"/>
  <c r="C169" i="41"/>
  <c r="C170" i="41"/>
  <c r="C171" i="41"/>
  <c r="C172" i="41"/>
  <c r="C173" i="41"/>
  <c r="C174" i="41"/>
  <c r="C175" i="41"/>
  <c r="C176" i="41"/>
  <c r="C177" i="41"/>
  <c r="C178" i="41"/>
  <c r="C179" i="41"/>
  <c r="C180" i="41"/>
  <c r="C181" i="41"/>
  <c r="C182" i="41"/>
  <c r="C183" i="41"/>
  <c r="C184" i="41"/>
  <c r="C185" i="41"/>
  <c r="C186" i="41"/>
  <c r="C187" i="41"/>
  <c r="C188" i="41"/>
  <c r="C189" i="41"/>
  <c r="C190" i="41"/>
  <c r="C191" i="41"/>
  <c r="C192" i="41"/>
  <c r="C193" i="41"/>
  <c r="C194" i="41"/>
  <c r="C195" i="41"/>
  <c r="C196" i="41"/>
  <c r="C197" i="41"/>
  <c r="C198" i="41"/>
  <c r="C199" i="41"/>
  <c r="C200" i="41"/>
  <c r="C201" i="41"/>
  <c r="C202" i="41"/>
  <c r="C203" i="41"/>
  <c r="C204" i="41"/>
  <c r="C205" i="41"/>
  <c r="C206" i="41"/>
  <c r="C207" i="41"/>
  <c r="C208" i="41"/>
  <c r="C209" i="41"/>
  <c r="C210" i="41"/>
  <c r="C211" i="41"/>
  <c r="C212" i="41"/>
  <c r="C213" i="41"/>
  <c r="C214" i="41"/>
  <c r="C215" i="41"/>
  <c r="C216" i="41"/>
  <c r="C217" i="41"/>
  <c r="C218" i="41"/>
  <c r="C219" i="41"/>
  <c r="C220" i="41"/>
  <c r="C221" i="41"/>
  <c r="C222" i="41"/>
  <c r="C223" i="41"/>
  <c r="C224" i="41"/>
  <c r="C225" i="41"/>
  <c r="C226" i="41"/>
  <c r="C227" i="41"/>
  <c r="C228" i="41"/>
  <c r="C229" i="41"/>
  <c r="C230" i="41"/>
  <c r="C231" i="41"/>
  <c r="C232" i="41"/>
  <c r="C233" i="41"/>
  <c r="C234" i="41"/>
  <c r="C235" i="41"/>
  <c r="C236" i="41"/>
  <c r="C237" i="41"/>
  <c r="C238" i="41"/>
  <c r="C239" i="41"/>
  <c r="C240" i="41"/>
  <c r="C241" i="41"/>
  <c r="C242" i="41"/>
  <c r="C243" i="41"/>
  <c r="C244" i="41"/>
  <c r="C245" i="41"/>
  <c r="C246" i="41"/>
  <c r="C247" i="41"/>
  <c r="C248" i="41"/>
  <c r="C249" i="41"/>
  <c r="C250" i="41"/>
  <c r="C251" i="41"/>
  <c r="C252" i="41"/>
  <c r="C253" i="41"/>
  <c r="C254" i="41"/>
  <c r="C255" i="41"/>
  <c r="C256" i="41"/>
  <c r="C257" i="41"/>
  <c r="C258" i="41"/>
  <c r="C259" i="41"/>
  <c r="C260" i="41"/>
  <c r="C261" i="41"/>
  <c r="C262" i="41"/>
  <c r="C263" i="41"/>
  <c r="C264" i="41"/>
  <c r="C265" i="41"/>
  <c r="C266" i="41"/>
  <c r="C267" i="41"/>
  <c r="C268" i="41"/>
  <c r="C269" i="41"/>
  <c r="C270" i="41"/>
  <c r="C271" i="41"/>
  <c r="C272" i="41"/>
  <c r="C273" i="41"/>
  <c r="C274" i="41"/>
  <c r="C275" i="41"/>
  <c r="C276" i="41"/>
  <c r="C277" i="41"/>
  <c r="C278" i="41"/>
  <c r="C279" i="41"/>
  <c r="C280" i="41"/>
  <c r="C281" i="41"/>
  <c r="C282" i="41"/>
  <c r="C283" i="41"/>
  <c r="C284" i="41"/>
  <c r="C285" i="41"/>
  <c r="C286" i="41"/>
  <c r="C287" i="41"/>
  <c r="C288" i="41"/>
  <c r="C289" i="41"/>
  <c r="C290" i="41"/>
  <c r="C291" i="41"/>
  <c r="C292" i="41"/>
  <c r="C293" i="41"/>
  <c r="C294" i="41"/>
  <c r="C295" i="41"/>
  <c r="C296" i="41"/>
  <c r="C297" i="41"/>
  <c r="C298" i="41"/>
  <c r="C299" i="41"/>
  <c r="C300" i="41"/>
  <c r="C301" i="41"/>
  <c r="C302" i="41"/>
  <c r="C303" i="41"/>
  <c r="C304" i="41"/>
  <c r="C305" i="41"/>
  <c r="C306" i="41"/>
  <c r="C307" i="41"/>
  <c r="C308" i="41"/>
  <c r="C309" i="41"/>
  <c r="C310" i="41"/>
  <c r="C311" i="41"/>
  <c r="C312" i="41"/>
  <c r="C313" i="41"/>
  <c r="C314" i="41"/>
  <c r="C315" i="41"/>
  <c r="C316" i="41"/>
  <c r="C317" i="41"/>
  <c r="C318" i="41"/>
  <c r="C319" i="41"/>
  <c r="C320" i="41"/>
  <c r="C321" i="41"/>
  <c r="C322" i="41"/>
  <c r="C323" i="41"/>
  <c r="C324" i="41"/>
  <c r="C325" i="41"/>
  <c r="C326" i="41"/>
  <c r="C327" i="41"/>
  <c r="C328" i="41"/>
  <c r="C329" i="41"/>
  <c r="C330" i="41"/>
  <c r="C331" i="41"/>
  <c r="C332" i="41"/>
  <c r="C333" i="41"/>
  <c r="C334" i="41"/>
  <c r="C335" i="41"/>
  <c r="C336" i="41"/>
  <c r="C337" i="41"/>
  <c r="C338" i="41"/>
  <c r="C339" i="41"/>
  <c r="C340" i="41"/>
  <c r="C341" i="41"/>
  <c r="C342" i="41"/>
  <c r="C343" i="41"/>
  <c r="C344" i="41"/>
  <c r="C345" i="41"/>
  <c r="C346" i="41"/>
  <c r="C347" i="41"/>
  <c r="C348" i="41"/>
  <c r="C349" i="41"/>
  <c r="C350" i="41"/>
  <c r="C351" i="41"/>
  <c r="C352" i="41"/>
  <c r="C353" i="41"/>
  <c r="C354" i="41"/>
  <c r="C355" i="41"/>
  <c r="C356" i="41"/>
  <c r="C357" i="41"/>
  <c r="C358" i="41"/>
  <c r="C359" i="41"/>
  <c r="C360" i="41"/>
  <c r="C361" i="41"/>
  <c r="C362" i="41"/>
  <c r="C363" i="41"/>
  <c r="C364" i="41"/>
  <c r="C365" i="41"/>
  <c r="C366" i="41"/>
  <c r="C367" i="41"/>
  <c r="C368" i="41"/>
  <c r="C369" i="41"/>
  <c r="C370" i="41"/>
  <c r="C371" i="41"/>
  <c r="C372" i="41"/>
  <c r="C373" i="41"/>
  <c r="C374" i="41"/>
  <c r="C375" i="41"/>
  <c r="C376" i="41"/>
  <c r="C377" i="41"/>
  <c r="C378" i="41"/>
  <c r="C379" i="41"/>
  <c r="C380" i="41"/>
  <c r="C381" i="41"/>
  <c r="C382" i="41"/>
  <c r="C383" i="41"/>
  <c r="C384" i="41"/>
  <c r="C385" i="41"/>
  <c r="C386" i="41"/>
  <c r="C387" i="41"/>
  <c r="C388" i="41"/>
  <c r="C389" i="41"/>
  <c r="C390" i="41"/>
  <c r="C391" i="41"/>
  <c r="C392" i="41"/>
  <c r="C393" i="41"/>
  <c r="C394" i="41"/>
  <c r="C395" i="41"/>
  <c r="C396" i="41"/>
  <c r="C397" i="41"/>
  <c r="C398" i="41"/>
  <c r="C399" i="41"/>
  <c r="C400" i="41"/>
  <c r="C401" i="41"/>
  <c r="C402" i="41"/>
  <c r="C403" i="41"/>
  <c r="C404" i="41"/>
  <c r="C405" i="41"/>
  <c r="C406" i="41"/>
  <c r="C407" i="41"/>
  <c r="C408" i="41"/>
  <c r="C409" i="41"/>
  <c r="C410" i="41"/>
  <c r="C411" i="41"/>
  <c r="C412" i="41"/>
  <c r="C413" i="41"/>
  <c r="C414" i="41"/>
  <c r="C415" i="41"/>
  <c r="C416" i="41"/>
  <c r="C417" i="41"/>
  <c r="C418" i="41"/>
  <c r="C419" i="41"/>
  <c r="C420" i="41"/>
  <c r="C421" i="41"/>
  <c r="C422" i="41"/>
  <c r="C423" i="41"/>
  <c r="C424" i="41"/>
  <c r="C425" i="41"/>
  <c r="C426" i="41"/>
  <c r="C427" i="41"/>
  <c r="C428" i="41"/>
  <c r="C429" i="41"/>
  <c r="C430" i="41"/>
  <c r="C431" i="41"/>
  <c r="C432" i="41"/>
  <c r="C433" i="41"/>
  <c r="C434" i="41"/>
  <c r="C435" i="41"/>
  <c r="C436" i="41"/>
  <c r="C437" i="41"/>
  <c r="C438" i="41"/>
  <c r="C439" i="41"/>
  <c r="C440" i="41"/>
  <c r="C441" i="41"/>
  <c r="C442" i="41"/>
  <c r="C443" i="41"/>
  <c r="C444" i="41"/>
  <c r="C445" i="41"/>
  <c r="C446" i="41"/>
  <c r="C447" i="41"/>
  <c r="C448" i="41"/>
  <c r="C449" i="41"/>
  <c r="C450" i="41"/>
  <c r="C451" i="41"/>
  <c r="C452" i="41"/>
  <c r="C453" i="41"/>
  <c r="C454" i="41"/>
  <c r="C455" i="41"/>
  <c r="C456" i="41"/>
  <c r="C457" i="41"/>
  <c r="C2" i="41"/>
  <c r="D12" i="40"/>
  <c r="L117" i="38"/>
  <c r="L118" i="38" s="1"/>
  <c r="K117" i="38"/>
  <c r="K118" i="38" s="1"/>
  <c r="B120" i="38"/>
  <c r="B117" i="38"/>
  <c r="C117" i="38"/>
  <c r="C119" i="38" s="1"/>
  <c r="I117" i="38" l="1"/>
  <c r="I118" i="38" s="1"/>
</calcChain>
</file>

<file path=xl/sharedStrings.xml><?xml version="1.0" encoding="utf-8"?>
<sst xmlns="http://schemas.openxmlformats.org/spreadsheetml/2006/main" count="1884" uniqueCount="157">
  <si>
    <t>Csenger</t>
  </si>
  <si>
    <t>Porcsalma</t>
  </si>
  <si>
    <t>Tyukod</t>
  </si>
  <si>
    <t>Csengersima</t>
  </si>
  <si>
    <t>Csengerújfalu</t>
  </si>
  <si>
    <t>Komlódtótfalu</t>
  </si>
  <si>
    <t>Pátyod</t>
  </si>
  <si>
    <t>Szamosangyalos</t>
  </si>
  <si>
    <t>Szamosbecs</t>
  </si>
  <si>
    <t>Szamostatárfalva</t>
  </si>
  <si>
    <t>Ura</t>
  </si>
  <si>
    <t>Név</t>
  </si>
  <si>
    <t>Fehérgyarmat</t>
  </si>
  <si>
    <t>Kölcse</t>
  </si>
  <si>
    <t>Tiszabecs</t>
  </si>
  <si>
    <t>Botpalád</t>
  </si>
  <si>
    <t>Cégénydányád</t>
  </si>
  <si>
    <t>Csaholc</t>
  </si>
  <si>
    <t>Császló</t>
  </si>
  <si>
    <t>Rozsály</t>
  </si>
  <si>
    <t>Csegöld</t>
  </si>
  <si>
    <t>Jánkmajtis</t>
  </si>
  <si>
    <t>Darnó</t>
  </si>
  <si>
    <t>Fülesd</t>
  </si>
  <si>
    <t>Gacsály</t>
  </si>
  <si>
    <t>Garbolc</t>
  </si>
  <si>
    <t>Méhtelek</t>
  </si>
  <si>
    <t>Gyügye</t>
  </si>
  <si>
    <t>Hermánszeg</t>
  </si>
  <si>
    <t>Kérsemjén</t>
  </si>
  <si>
    <t>Nábrád</t>
  </si>
  <si>
    <t>Kisar</t>
  </si>
  <si>
    <t>Kishódos</t>
  </si>
  <si>
    <t>Kisnamény</t>
  </si>
  <si>
    <t>Kispalád</t>
  </si>
  <si>
    <t>Kisszekeres</t>
  </si>
  <si>
    <t>Nagyszekeres</t>
  </si>
  <si>
    <t>Kömörő</t>
  </si>
  <si>
    <t>Túristvándi</t>
  </si>
  <si>
    <t>Magosliget</t>
  </si>
  <si>
    <t>Mánd</t>
  </si>
  <si>
    <t>Milota</t>
  </si>
  <si>
    <t>Tiszakóród</t>
  </si>
  <si>
    <t>Nagyar</t>
  </si>
  <si>
    <t>Nagyhódos</t>
  </si>
  <si>
    <t>Nemesborzova</t>
  </si>
  <si>
    <t>Olcsvaapáti</t>
  </si>
  <si>
    <t>Panyola</t>
  </si>
  <si>
    <t>Penyige</t>
  </si>
  <si>
    <t>Sonkád</t>
  </si>
  <si>
    <t>Szamossályi</t>
  </si>
  <si>
    <t>Szamosújlak</t>
  </si>
  <si>
    <t>Szatmárcseke</t>
  </si>
  <si>
    <t>Tiszacsécse</t>
  </si>
  <si>
    <t>Tisztaberek</t>
  </si>
  <si>
    <t>Tivadar</t>
  </si>
  <si>
    <t>Tunyogmatolcs</t>
  </si>
  <si>
    <t>Túrricse</t>
  </si>
  <si>
    <t>Uszka</t>
  </si>
  <si>
    <t>Vámosoroszi</t>
  </si>
  <si>
    <t>Zajta</t>
  </si>
  <si>
    <t>Zsarolyán</t>
  </si>
  <si>
    <t>Járás</t>
  </si>
  <si>
    <t>Mátészalka</t>
  </si>
  <si>
    <t>Nagyecsed</t>
  </si>
  <si>
    <t>Vaja</t>
  </si>
  <si>
    <t>Hodász</t>
  </si>
  <si>
    <t>Mérk</t>
  </si>
  <si>
    <t>Ököritófülpös</t>
  </si>
  <si>
    <t>Fábiánháza</t>
  </si>
  <si>
    <t>Fülpösdaróc</t>
  </si>
  <si>
    <t>Győrtelek</t>
  </si>
  <si>
    <t>Géberjén</t>
  </si>
  <si>
    <t>Jármi</t>
  </si>
  <si>
    <t>Kántorjánosi</t>
  </si>
  <si>
    <t>Kocsord</t>
  </si>
  <si>
    <t>Nagydobos</t>
  </si>
  <si>
    <t>Nyírcsaholy</t>
  </si>
  <si>
    <t>Nyírkáta</t>
  </si>
  <si>
    <t>Nyírmeggyes</t>
  </si>
  <si>
    <t>Nyírparasznya</t>
  </si>
  <si>
    <t>Őr</t>
  </si>
  <si>
    <t>Ópályi</t>
  </si>
  <si>
    <t>Papos</t>
  </si>
  <si>
    <t>Rápolt</t>
  </si>
  <si>
    <t>Szamoskér</t>
  </si>
  <si>
    <t>Szamosszeg</t>
  </si>
  <si>
    <t>Tiborszállás</t>
  </si>
  <si>
    <t>Vállaj</t>
  </si>
  <si>
    <t>Vásárosnamény</t>
  </si>
  <si>
    <t>Nyírmada</t>
  </si>
  <si>
    <t>Tarpa</t>
  </si>
  <si>
    <t>Aranyosapáti</t>
  </si>
  <si>
    <t>Barabás</t>
  </si>
  <si>
    <t>Tiszakerecseny</t>
  </si>
  <si>
    <t>Beregdaróc</t>
  </si>
  <si>
    <t>Beregsurány</t>
  </si>
  <si>
    <t>Csaroda</t>
  </si>
  <si>
    <t>Gelénes</t>
  </si>
  <si>
    <t>Gemzse</t>
  </si>
  <si>
    <t>Ilk</t>
  </si>
  <si>
    <t>Gulács</t>
  </si>
  <si>
    <t>Gyüre</t>
  </si>
  <si>
    <t>Nagyvarsány</t>
  </si>
  <si>
    <t>Hetefejércse</t>
  </si>
  <si>
    <t>Jánd</t>
  </si>
  <si>
    <t>Kisvarsány</t>
  </si>
  <si>
    <t>Lónya</t>
  </si>
  <si>
    <t>Márokpapi</t>
  </si>
  <si>
    <t>Mátyus</t>
  </si>
  <si>
    <t>Olcsva</t>
  </si>
  <si>
    <t>Pusztadobos</t>
  </si>
  <si>
    <t>Tákos</t>
  </si>
  <si>
    <t>Tiszaadony</t>
  </si>
  <si>
    <t>Tiszaszalka</t>
  </si>
  <si>
    <t>Tiszavid</t>
  </si>
  <si>
    <t>Vámosatya</t>
  </si>
  <si>
    <t>Lakosságszám</t>
  </si>
  <si>
    <t>-</t>
  </si>
  <si>
    <t>Járásközpont táv [min]</t>
  </si>
  <si>
    <t>Ingázók</t>
  </si>
  <si>
    <t>Lakosság</t>
  </si>
  <si>
    <t>Ssz.</t>
  </si>
  <si>
    <t>lny</t>
  </si>
  <si>
    <t>lny-lny1</t>
  </si>
  <si>
    <t>lnx</t>
  </si>
  <si>
    <t>HI</t>
  </si>
  <si>
    <t>fri</t>
  </si>
  <si>
    <t>fri'</t>
  </si>
  <si>
    <t>Zri</t>
  </si>
  <si>
    <t>Zri'</t>
  </si>
  <si>
    <t>Zri'+Zri-1'</t>
  </si>
  <si>
    <t>1-G</t>
  </si>
  <si>
    <t>G=</t>
  </si>
  <si>
    <t>HI*=</t>
  </si>
  <si>
    <t>átlag</t>
  </si>
  <si>
    <t>yi/yátl</t>
  </si>
  <si>
    <t>T</t>
  </si>
  <si>
    <t>T=</t>
  </si>
  <si>
    <t>H</t>
  </si>
  <si>
    <t>Hoover-index</t>
  </si>
  <si>
    <t>(yi/syi)^2</t>
  </si>
  <si>
    <t>x [°]</t>
  </si>
  <si>
    <t>y [°]</t>
  </si>
  <si>
    <t>x [rad]</t>
  </si>
  <si>
    <t>y [rad]</t>
  </si>
  <si>
    <t>Honnan</t>
  </si>
  <si>
    <t>Hová</t>
  </si>
  <si>
    <t>Dobs</t>
  </si>
  <si>
    <t>Dexp</t>
  </si>
  <si>
    <t>A</t>
  </si>
  <si>
    <t>R</t>
  </si>
  <si>
    <t>m1</t>
  </si>
  <si>
    <t>m2</t>
  </si>
  <si>
    <t>r</t>
  </si>
  <si>
    <t>j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</si>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</sst>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workbookViewId="0">
      <pane ySplit="1" topLeftCell="A2" activePane="bottomLeft" state="frozen"/>
      <selection pane="bottomLeft" activeCell="K2" sqref="K2"/>
    </sheetView>
  </sheetViews>
  <sheetFormatPr defaultRowHeight="15" x14ac:dyDescent="0.25"/>
  <cols>
    <col min="1" max="1" width="16.140625" bestFit="1" customWidth="1"/>
    <col min="2" max="2" width="15.140625" bestFit="1" customWidth="1"/>
    <col min="3" max="3" width="13.28515625" bestFit="1" customWidth="1"/>
    <col min="4" max="7" width="15.140625" customWidth="1"/>
    <col min="8" max="8" width="20.42578125" bestFit="1" customWidth="1"/>
    <col min="9" max="10" width="12" bestFit="1" customWidth="1"/>
  </cols>
  <sheetData>
    <row r="1" spans="1:12" x14ac:dyDescent="0.25">
      <c r="A1" t="s">
        <v>11</v>
      </c>
      <c r="B1" t="s">
        <v>62</v>
      </c>
      <c r="C1" t="s">
        <v>117</v>
      </c>
      <c r="D1" s="1" t="s">
        <v>0</v>
      </c>
      <c r="E1" s="1" t="s">
        <v>12</v>
      </c>
      <c r="F1" s="1" t="s">
        <v>63</v>
      </c>
      <c r="G1" s="1" t="s">
        <v>89</v>
      </c>
      <c r="H1" t="s">
        <v>119</v>
      </c>
      <c r="I1" s="1" t="s">
        <v>142</v>
      </c>
      <c r="J1" s="1" t="s">
        <v>143</v>
      </c>
      <c r="K1" s="1" t="s">
        <v>144</v>
      </c>
      <c r="L1" s="1" t="s">
        <v>145</v>
      </c>
    </row>
    <row r="2" spans="1:12" x14ac:dyDescent="0.25">
      <c r="A2" t="s">
        <v>0</v>
      </c>
      <c r="B2" t="s">
        <v>0</v>
      </c>
      <c r="C2">
        <v>4961</v>
      </c>
      <c r="D2" s="3" t="s">
        <v>118</v>
      </c>
      <c r="E2" s="2">
        <v>7</v>
      </c>
      <c r="F2" s="2">
        <v>30</v>
      </c>
      <c r="G2" s="2">
        <v>1</v>
      </c>
      <c r="H2">
        <v>0</v>
      </c>
      <c r="I2">
        <v>47.835000000000001</v>
      </c>
      <c r="J2">
        <v>22.682222222222222</v>
      </c>
    </row>
    <row r="3" spans="1:12" x14ac:dyDescent="0.25">
      <c r="A3" t="s">
        <v>1</v>
      </c>
      <c r="B3" t="s">
        <v>0</v>
      </c>
      <c r="C3">
        <v>2801</v>
      </c>
      <c r="D3" s="3">
        <v>69</v>
      </c>
      <c r="E3" s="2">
        <v>4</v>
      </c>
      <c r="F3" s="2">
        <v>30</v>
      </c>
      <c r="G3" s="2">
        <v>2</v>
      </c>
      <c r="H3">
        <v>12.1</v>
      </c>
      <c r="I3">
        <v>47.8825</v>
      </c>
      <c r="J3">
        <v>22.56861111111111</v>
      </c>
    </row>
    <row r="4" spans="1:12" x14ac:dyDescent="0.25">
      <c r="A4" t="s">
        <v>2</v>
      </c>
      <c r="B4" t="s">
        <v>0</v>
      </c>
      <c r="C4">
        <v>2002</v>
      </c>
      <c r="D4" s="3">
        <v>62</v>
      </c>
      <c r="E4" s="2">
        <v>2</v>
      </c>
      <c r="F4" s="2">
        <v>18</v>
      </c>
      <c r="G4" s="2">
        <v>1</v>
      </c>
      <c r="H4">
        <v>19.2</v>
      </c>
      <c r="I4">
        <v>47.852222222222224</v>
      </c>
      <c r="J4">
        <v>22.550555555555555</v>
      </c>
    </row>
    <row r="5" spans="1:12" x14ac:dyDescent="0.25">
      <c r="A5" t="s">
        <v>3</v>
      </c>
      <c r="B5" t="s">
        <v>0</v>
      </c>
      <c r="C5">
        <v>787</v>
      </c>
      <c r="D5" s="3">
        <v>62</v>
      </c>
      <c r="E5" s="2">
        <v>3</v>
      </c>
      <c r="F5" s="2">
        <v>2</v>
      </c>
      <c r="G5" s="2">
        <v>1</v>
      </c>
      <c r="H5">
        <v>9.5</v>
      </c>
      <c r="I5">
        <v>47.86611111111111</v>
      </c>
      <c r="J5">
        <v>22.729722222222222</v>
      </c>
    </row>
    <row r="6" spans="1:12" x14ac:dyDescent="0.25">
      <c r="A6" t="s">
        <v>4</v>
      </c>
      <c r="B6" t="s">
        <v>0</v>
      </c>
      <c r="C6">
        <v>1038</v>
      </c>
      <c r="D6" s="3">
        <v>66</v>
      </c>
      <c r="E6" s="2">
        <v>2</v>
      </c>
      <c r="F6" s="2">
        <v>5</v>
      </c>
      <c r="G6" s="2">
        <v>1</v>
      </c>
      <c r="H6">
        <v>8.1999999999999993</v>
      </c>
      <c r="I6">
        <v>47.805277777777775</v>
      </c>
      <c r="J6">
        <v>22.62361111111111</v>
      </c>
    </row>
    <row r="7" spans="1:12" x14ac:dyDescent="0.25">
      <c r="A7" t="s">
        <v>5</v>
      </c>
      <c r="B7" t="s">
        <v>0</v>
      </c>
      <c r="C7">
        <v>103</v>
      </c>
      <c r="D7" s="3">
        <v>8</v>
      </c>
      <c r="E7" s="2">
        <v>1</v>
      </c>
      <c r="F7" s="2">
        <v>1</v>
      </c>
      <c r="G7" s="2">
        <v>1</v>
      </c>
      <c r="H7">
        <v>8.3000000000000007</v>
      </c>
      <c r="I7">
        <v>47.846666666666671</v>
      </c>
      <c r="J7">
        <v>22.703611111111112</v>
      </c>
    </row>
    <row r="8" spans="1:12" x14ac:dyDescent="0.25">
      <c r="A8" t="s">
        <v>6</v>
      </c>
      <c r="B8" t="s">
        <v>0</v>
      </c>
      <c r="C8">
        <v>632</v>
      </c>
      <c r="D8" s="3">
        <v>59</v>
      </c>
      <c r="E8" s="2">
        <v>2</v>
      </c>
      <c r="F8" s="2">
        <v>2</v>
      </c>
      <c r="G8" s="2">
        <v>1</v>
      </c>
      <c r="H8">
        <v>6.4</v>
      </c>
      <c r="I8">
        <v>47.864166666666669</v>
      </c>
      <c r="J8">
        <v>22.624444444444446</v>
      </c>
    </row>
    <row r="9" spans="1:12" x14ac:dyDescent="0.25">
      <c r="A9" t="s">
        <v>7</v>
      </c>
      <c r="B9" t="s">
        <v>0</v>
      </c>
      <c r="C9">
        <v>945</v>
      </c>
      <c r="D9" s="3">
        <v>27</v>
      </c>
      <c r="E9" s="2">
        <v>1</v>
      </c>
      <c r="F9" s="2">
        <v>3</v>
      </c>
      <c r="G9" s="2">
        <v>1</v>
      </c>
      <c r="H9">
        <v>7</v>
      </c>
      <c r="I9">
        <v>47.873055555555553</v>
      </c>
      <c r="J9">
        <v>22.644722222222221</v>
      </c>
    </row>
    <row r="10" spans="1:12" x14ac:dyDescent="0.25">
      <c r="A10" t="s">
        <v>8</v>
      </c>
      <c r="B10" t="s">
        <v>0</v>
      </c>
      <c r="C10">
        <v>369</v>
      </c>
      <c r="D10" s="3">
        <v>46</v>
      </c>
      <c r="E10" s="2">
        <v>2</v>
      </c>
      <c r="F10" s="2">
        <v>1</v>
      </c>
      <c r="G10" s="2">
        <v>1</v>
      </c>
      <c r="H10">
        <v>5.6</v>
      </c>
      <c r="I10">
        <v>47.858055555555559</v>
      </c>
      <c r="J10">
        <v>22.692777777777778</v>
      </c>
    </row>
    <row r="11" spans="1:12" x14ac:dyDescent="0.25">
      <c r="A11" t="s">
        <v>9</v>
      </c>
      <c r="B11" t="s">
        <v>0</v>
      </c>
      <c r="C11">
        <v>306</v>
      </c>
      <c r="D11" s="3">
        <v>19</v>
      </c>
      <c r="E11" s="2">
        <v>1</v>
      </c>
      <c r="F11" s="2">
        <v>1</v>
      </c>
      <c r="G11" s="2">
        <v>1</v>
      </c>
      <c r="H11">
        <v>8.6999999999999993</v>
      </c>
      <c r="I11">
        <v>47.876111111111115</v>
      </c>
      <c r="J11">
        <v>22.66333333333333</v>
      </c>
    </row>
    <row r="12" spans="1:12" x14ac:dyDescent="0.25">
      <c r="A12" t="s">
        <v>10</v>
      </c>
      <c r="B12" t="s">
        <v>0</v>
      </c>
      <c r="C12">
        <v>607</v>
      </c>
      <c r="D12" s="3">
        <v>73</v>
      </c>
      <c r="E12" s="2">
        <v>1</v>
      </c>
      <c r="F12" s="2">
        <v>6</v>
      </c>
      <c r="G12" s="2">
        <v>1</v>
      </c>
      <c r="H12">
        <v>12.4</v>
      </c>
      <c r="I12">
        <v>47.818888888888893</v>
      </c>
      <c r="J12">
        <v>22.604166666666668</v>
      </c>
    </row>
    <row r="13" spans="1:12" x14ac:dyDescent="0.25">
      <c r="A13" t="s">
        <v>12</v>
      </c>
      <c r="B13" t="s">
        <v>12</v>
      </c>
      <c r="C13">
        <v>7981</v>
      </c>
      <c r="D13" s="3">
        <v>13</v>
      </c>
      <c r="E13" s="3" t="s">
        <v>118</v>
      </c>
      <c r="F13" s="2">
        <v>84</v>
      </c>
      <c r="G13" s="2">
        <v>18</v>
      </c>
      <c r="H13">
        <v>0</v>
      </c>
      <c r="I13">
        <v>47.984999999999999</v>
      </c>
      <c r="J13">
        <v>22.516944444444444</v>
      </c>
    </row>
    <row r="14" spans="1:12" x14ac:dyDescent="0.25">
      <c r="A14" t="s">
        <v>13</v>
      </c>
      <c r="B14" t="s">
        <v>12</v>
      </c>
      <c r="C14">
        <v>1442</v>
      </c>
      <c r="D14" s="3">
        <v>2</v>
      </c>
      <c r="E14" s="2">
        <v>28</v>
      </c>
      <c r="F14" s="2">
        <v>6</v>
      </c>
      <c r="G14" s="2">
        <v>1</v>
      </c>
      <c r="H14">
        <v>19.5</v>
      </c>
      <c r="I14">
        <v>48.050555555555555</v>
      </c>
      <c r="J14">
        <v>22.716944444444444</v>
      </c>
    </row>
    <row r="15" spans="1:12" x14ac:dyDescent="0.25">
      <c r="A15" t="s">
        <v>14</v>
      </c>
      <c r="B15" t="s">
        <v>12</v>
      </c>
      <c r="C15">
        <v>1454</v>
      </c>
      <c r="D15" s="3">
        <v>1</v>
      </c>
      <c r="E15" s="2">
        <v>8</v>
      </c>
      <c r="F15" s="2">
        <v>2</v>
      </c>
      <c r="G15" s="2">
        <v>1</v>
      </c>
      <c r="H15">
        <v>29.9</v>
      </c>
      <c r="I15">
        <v>48.098611111111111</v>
      </c>
      <c r="J15">
        <v>22.822222222222223</v>
      </c>
    </row>
    <row r="16" spans="1:12" x14ac:dyDescent="0.25">
      <c r="A16" t="s">
        <v>15</v>
      </c>
      <c r="B16" t="s">
        <v>12</v>
      </c>
      <c r="C16">
        <v>886</v>
      </c>
      <c r="D16" s="3">
        <v>1</v>
      </c>
      <c r="E16" s="2">
        <v>6</v>
      </c>
      <c r="F16" s="2">
        <v>2</v>
      </c>
      <c r="G16" s="2">
        <v>1</v>
      </c>
      <c r="H16">
        <v>29.5</v>
      </c>
      <c r="I16">
        <v>48.028333333333329</v>
      </c>
      <c r="J16">
        <v>22.80638888888889</v>
      </c>
    </row>
    <row r="17" spans="1:10" x14ac:dyDescent="0.25">
      <c r="A17" t="s">
        <v>16</v>
      </c>
      <c r="B17" t="s">
        <v>12</v>
      </c>
      <c r="C17">
        <v>636</v>
      </c>
      <c r="D17" s="3">
        <v>1</v>
      </c>
      <c r="E17" s="2">
        <v>46</v>
      </c>
      <c r="F17" s="2">
        <v>4</v>
      </c>
      <c r="G17" s="2">
        <v>2</v>
      </c>
      <c r="H17">
        <v>8</v>
      </c>
      <c r="I17">
        <v>47.935277777777777</v>
      </c>
      <c r="J17">
        <v>22.548055555555557</v>
      </c>
    </row>
    <row r="18" spans="1:10" x14ac:dyDescent="0.25">
      <c r="A18" t="s">
        <v>17</v>
      </c>
      <c r="B18" t="s">
        <v>12</v>
      </c>
      <c r="C18">
        <v>732</v>
      </c>
      <c r="D18" s="3">
        <v>1</v>
      </c>
      <c r="E18" s="2">
        <v>8</v>
      </c>
      <c r="F18" s="2">
        <v>1</v>
      </c>
      <c r="G18" s="2">
        <v>1</v>
      </c>
      <c r="H18">
        <v>20.399999999999999</v>
      </c>
      <c r="I18">
        <v>47.985555555555557</v>
      </c>
      <c r="J18">
        <v>22.729166666666664</v>
      </c>
    </row>
    <row r="19" spans="1:10" x14ac:dyDescent="0.25">
      <c r="A19" t="s">
        <v>18</v>
      </c>
      <c r="B19" t="s">
        <v>12</v>
      </c>
      <c r="C19">
        <v>354</v>
      </c>
      <c r="D19" s="3">
        <v>2</v>
      </c>
      <c r="E19" s="2">
        <v>2</v>
      </c>
      <c r="F19" s="2">
        <v>1</v>
      </c>
      <c r="G19" s="2">
        <v>1</v>
      </c>
      <c r="H19">
        <v>23.4</v>
      </c>
      <c r="I19">
        <v>47.914166666666667</v>
      </c>
      <c r="J19">
        <v>22.723055555555554</v>
      </c>
    </row>
    <row r="20" spans="1:10" x14ac:dyDescent="0.25">
      <c r="A20" t="s">
        <v>20</v>
      </c>
      <c r="B20" t="s">
        <v>12</v>
      </c>
      <c r="C20">
        <v>647</v>
      </c>
      <c r="D20" s="3">
        <v>5</v>
      </c>
      <c r="E20" s="2">
        <v>16</v>
      </c>
      <c r="F20" s="2">
        <v>1</v>
      </c>
      <c r="G20" s="2">
        <v>1</v>
      </c>
      <c r="H20">
        <v>20.6</v>
      </c>
      <c r="I20">
        <v>47.897222222222219</v>
      </c>
      <c r="J20">
        <v>22.676388888888891</v>
      </c>
    </row>
    <row r="21" spans="1:10" x14ac:dyDescent="0.25">
      <c r="A21" t="s">
        <v>22</v>
      </c>
      <c r="B21" t="s">
        <v>12</v>
      </c>
      <c r="C21">
        <v>137</v>
      </c>
      <c r="D21" s="3">
        <v>1</v>
      </c>
      <c r="E21" s="2">
        <v>6</v>
      </c>
      <c r="F21" s="2">
        <v>1</v>
      </c>
      <c r="G21" s="2">
        <v>1</v>
      </c>
      <c r="H21">
        <v>15.9</v>
      </c>
      <c r="I21">
        <v>47.958611111111111</v>
      </c>
      <c r="J21">
        <v>22.66</v>
      </c>
    </row>
    <row r="22" spans="1:10" x14ac:dyDescent="0.25">
      <c r="A22" t="s">
        <v>23</v>
      </c>
      <c r="B22" t="s">
        <v>12</v>
      </c>
      <c r="C22">
        <v>484</v>
      </c>
      <c r="D22" s="3">
        <v>1</v>
      </c>
      <c r="E22" s="2">
        <v>17</v>
      </c>
      <c r="F22" s="2">
        <v>1</v>
      </c>
      <c r="G22" s="2">
        <v>3</v>
      </c>
      <c r="H22">
        <v>14.5</v>
      </c>
      <c r="I22">
        <v>48.023611111111109</v>
      </c>
      <c r="J22">
        <v>22.674722222222222</v>
      </c>
    </row>
    <row r="23" spans="1:10" x14ac:dyDescent="0.25">
      <c r="A23" t="s">
        <v>24</v>
      </c>
      <c r="B23" t="s">
        <v>12</v>
      </c>
      <c r="C23">
        <v>997</v>
      </c>
      <c r="D23" s="3">
        <v>2</v>
      </c>
      <c r="E23" s="2">
        <v>4</v>
      </c>
      <c r="F23" s="2">
        <v>2</v>
      </c>
      <c r="G23" s="2">
        <v>1</v>
      </c>
      <c r="H23">
        <v>24.9</v>
      </c>
      <c r="I23">
        <v>47.93055555555555</v>
      </c>
      <c r="J23">
        <v>22.754444444444445</v>
      </c>
    </row>
    <row r="24" spans="1:10" x14ac:dyDescent="0.25">
      <c r="A24" t="s">
        <v>25</v>
      </c>
      <c r="B24" t="s">
        <v>12</v>
      </c>
      <c r="C24">
        <v>128</v>
      </c>
      <c r="D24" s="3">
        <v>1</v>
      </c>
      <c r="E24" s="2">
        <v>2</v>
      </c>
      <c r="F24" s="2">
        <v>1</v>
      </c>
      <c r="G24" s="2">
        <v>1</v>
      </c>
      <c r="H24">
        <v>36.4</v>
      </c>
      <c r="I24">
        <v>47.945277777777775</v>
      </c>
      <c r="J24">
        <v>22.860000000000003</v>
      </c>
    </row>
    <row r="25" spans="1:10" x14ac:dyDescent="0.25">
      <c r="A25" t="s">
        <v>27</v>
      </c>
      <c r="B25" t="s">
        <v>12</v>
      </c>
      <c r="C25">
        <v>251</v>
      </c>
      <c r="D25" s="3">
        <v>1</v>
      </c>
      <c r="E25" s="2">
        <v>30</v>
      </c>
      <c r="F25" s="2">
        <v>1</v>
      </c>
      <c r="G25" s="2">
        <v>1</v>
      </c>
      <c r="H25">
        <v>10.7</v>
      </c>
      <c r="I25">
        <v>47.924999999999997</v>
      </c>
      <c r="J25">
        <v>22.568055555555556</v>
      </c>
    </row>
    <row r="26" spans="1:10" x14ac:dyDescent="0.25">
      <c r="A26" t="s">
        <v>28</v>
      </c>
      <c r="B26" t="s">
        <v>12</v>
      </c>
      <c r="C26">
        <v>228</v>
      </c>
      <c r="D26" s="3">
        <v>2</v>
      </c>
      <c r="E26" s="2">
        <v>11</v>
      </c>
      <c r="F26" s="2">
        <v>2</v>
      </c>
      <c r="G26" s="2">
        <v>1</v>
      </c>
      <c r="H26">
        <v>20.3</v>
      </c>
      <c r="I26">
        <v>47.905277777777776</v>
      </c>
      <c r="J26">
        <v>22.625277777777779</v>
      </c>
    </row>
    <row r="27" spans="1:10" x14ac:dyDescent="0.25">
      <c r="A27" t="s">
        <v>21</v>
      </c>
      <c r="B27" t="s">
        <v>12</v>
      </c>
      <c r="C27">
        <v>1740</v>
      </c>
      <c r="D27" s="3">
        <v>5</v>
      </c>
      <c r="E27" s="2">
        <v>36</v>
      </c>
      <c r="F27" s="2">
        <v>4</v>
      </c>
      <c r="G27" s="2">
        <v>1</v>
      </c>
      <c r="H27">
        <v>14.7</v>
      </c>
      <c r="I27">
        <v>47.937222222222218</v>
      </c>
      <c r="J27">
        <v>22.653055555555554</v>
      </c>
    </row>
    <row r="28" spans="1:10" x14ac:dyDescent="0.25">
      <c r="A28" t="s">
        <v>29</v>
      </c>
      <c r="B28" t="s">
        <v>12</v>
      </c>
      <c r="C28">
        <v>266</v>
      </c>
      <c r="D28" s="3">
        <v>1</v>
      </c>
      <c r="E28" s="2">
        <v>17</v>
      </c>
      <c r="F28" s="2">
        <v>1</v>
      </c>
      <c r="G28" s="2">
        <v>1</v>
      </c>
      <c r="H28">
        <v>12.3</v>
      </c>
      <c r="I28">
        <v>48.023611111111109</v>
      </c>
      <c r="J28">
        <v>22.421666666666667</v>
      </c>
    </row>
    <row r="29" spans="1:10" x14ac:dyDescent="0.25">
      <c r="A29" t="s">
        <v>31</v>
      </c>
      <c r="B29" t="s">
        <v>12</v>
      </c>
      <c r="C29">
        <v>1135</v>
      </c>
      <c r="D29" s="3">
        <v>1</v>
      </c>
      <c r="E29" s="2">
        <v>81</v>
      </c>
      <c r="F29" s="2">
        <v>11</v>
      </c>
      <c r="G29" s="2">
        <v>6</v>
      </c>
      <c r="H29">
        <v>8.8000000000000007</v>
      </c>
      <c r="I29">
        <v>48.058888888888887</v>
      </c>
      <c r="J29">
        <v>22.515555555555554</v>
      </c>
    </row>
    <row r="30" spans="1:10" x14ac:dyDescent="0.25">
      <c r="A30" t="s">
        <v>32</v>
      </c>
      <c r="B30" t="s">
        <v>12</v>
      </c>
      <c r="C30">
        <v>82</v>
      </c>
      <c r="D30" s="3">
        <v>1</v>
      </c>
      <c r="E30" s="2">
        <v>1</v>
      </c>
      <c r="F30" s="2">
        <v>1</v>
      </c>
      <c r="G30" s="2">
        <v>1</v>
      </c>
      <c r="H30">
        <v>39.6</v>
      </c>
      <c r="I30">
        <v>47.969444444444449</v>
      </c>
      <c r="J30">
        <v>22.835833333333333</v>
      </c>
    </row>
    <row r="31" spans="1:10" x14ac:dyDescent="0.25">
      <c r="A31" t="s">
        <v>33</v>
      </c>
      <c r="B31" t="s">
        <v>12</v>
      </c>
      <c r="C31">
        <v>317</v>
      </c>
      <c r="D31" s="3">
        <v>2</v>
      </c>
      <c r="E31" s="2">
        <v>7</v>
      </c>
      <c r="F31" s="2">
        <v>1</v>
      </c>
      <c r="G31" s="2">
        <v>1</v>
      </c>
      <c r="H31">
        <v>19.2</v>
      </c>
      <c r="I31">
        <v>47.955833333333338</v>
      </c>
      <c r="J31">
        <v>22.686666666666667</v>
      </c>
    </row>
    <row r="32" spans="1:10" x14ac:dyDescent="0.25">
      <c r="A32" t="s">
        <v>34</v>
      </c>
      <c r="B32" t="s">
        <v>12</v>
      </c>
      <c r="C32">
        <v>1111</v>
      </c>
      <c r="D32" s="3">
        <v>1</v>
      </c>
      <c r="E32" s="2">
        <v>5</v>
      </c>
      <c r="F32" s="2">
        <v>2</v>
      </c>
      <c r="G32" s="2">
        <v>1</v>
      </c>
      <c r="H32">
        <v>33.5</v>
      </c>
      <c r="I32">
        <v>48.021666666666668</v>
      </c>
      <c r="J32">
        <v>22.840277777777775</v>
      </c>
    </row>
    <row r="33" spans="1:10" x14ac:dyDescent="0.25">
      <c r="A33" t="s">
        <v>35</v>
      </c>
      <c r="B33" t="s">
        <v>12</v>
      </c>
      <c r="C33">
        <v>527</v>
      </c>
      <c r="D33" s="3">
        <v>2</v>
      </c>
      <c r="E33" s="2">
        <v>36</v>
      </c>
      <c r="F33" s="2">
        <v>2</v>
      </c>
      <c r="G33" s="2">
        <v>1</v>
      </c>
      <c r="H33">
        <v>14.7</v>
      </c>
      <c r="I33">
        <v>47.973333333333336</v>
      </c>
      <c r="J33">
        <v>22.636666666666667</v>
      </c>
    </row>
    <row r="34" spans="1:10" x14ac:dyDescent="0.25">
      <c r="A34" t="s">
        <v>37</v>
      </c>
      <c r="B34" t="s">
        <v>12</v>
      </c>
      <c r="C34">
        <v>614</v>
      </c>
      <c r="D34" s="3">
        <v>1</v>
      </c>
      <c r="E34" s="2">
        <v>41</v>
      </c>
      <c r="F34" s="2">
        <v>1</v>
      </c>
      <c r="G34" s="2">
        <v>1</v>
      </c>
      <c r="H34">
        <v>10</v>
      </c>
      <c r="I34">
        <v>48.029722222222219</v>
      </c>
      <c r="J34">
        <v>22.593055555555555</v>
      </c>
    </row>
    <row r="35" spans="1:10" x14ac:dyDescent="0.25">
      <c r="A35" t="s">
        <v>39</v>
      </c>
      <c r="B35" t="s">
        <v>12</v>
      </c>
      <c r="C35">
        <v>326</v>
      </c>
      <c r="D35" s="3">
        <v>1</v>
      </c>
      <c r="E35" s="2">
        <v>2</v>
      </c>
      <c r="F35" s="2">
        <v>1</v>
      </c>
      <c r="G35" s="2">
        <v>1</v>
      </c>
      <c r="H35">
        <v>36.9</v>
      </c>
      <c r="I35">
        <v>48.05361111111111</v>
      </c>
      <c r="J35">
        <v>22.863055555555558</v>
      </c>
    </row>
    <row r="36" spans="1:10" x14ac:dyDescent="0.25">
      <c r="A36" t="s">
        <v>40</v>
      </c>
      <c r="B36" t="s">
        <v>12</v>
      </c>
      <c r="C36">
        <v>283</v>
      </c>
      <c r="D36" s="3">
        <v>1</v>
      </c>
      <c r="E36" s="2">
        <v>19</v>
      </c>
      <c r="F36" s="2">
        <v>2</v>
      </c>
      <c r="G36" s="2">
        <v>1</v>
      </c>
      <c r="H36">
        <v>9.1999999999999993</v>
      </c>
      <c r="I36">
        <v>48.000833333333333</v>
      </c>
      <c r="J36">
        <v>22.603611111111114</v>
      </c>
    </row>
    <row r="37" spans="1:10" x14ac:dyDescent="0.25">
      <c r="A37" t="s">
        <v>26</v>
      </c>
      <c r="B37" t="s">
        <v>12</v>
      </c>
      <c r="C37">
        <v>738</v>
      </c>
      <c r="D37" s="3">
        <v>3</v>
      </c>
      <c r="E37" s="2">
        <v>4</v>
      </c>
      <c r="F37" s="2">
        <v>2</v>
      </c>
      <c r="G37" s="2">
        <v>1</v>
      </c>
      <c r="H37">
        <v>32.9</v>
      </c>
      <c r="I37">
        <v>47.933055555555555</v>
      </c>
      <c r="J37">
        <v>22.851666666666667</v>
      </c>
    </row>
    <row r="38" spans="1:10" x14ac:dyDescent="0.25">
      <c r="A38" t="s">
        <v>41</v>
      </c>
      <c r="B38" t="s">
        <v>12</v>
      </c>
      <c r="C38">
        <v>987</v>
      </c>
      <c r="D38" s="3">
        <v>1</v>
      </c>
      <c r="E38" s="2">
        <v>4</v>
      </c>
      <c r="F38" s="2">
        <v>2</v>
      </c>
      <c r="G38" s="2">
        <v>2</v>
      </c>
      <c r="H38">
        <v>32.6</v>
      </c>
      <c r="I38">
        <v>48.104166666666671</v>
      </c>
      <c r="J38">
        <v>22.781666666666666</v>
      </c>
    </row>
    <row r="39" spans="1:10" x14ac:dyDescent="0.25">
      <c r="A39" t="s">
        <v>30</v>
      </c>
      <c r="B39" t="s">
        <v>12</v>
      </c>
      <c r="C39">
        <v>952</v>
      </c>
      <c r="D39" s="3">
        <v>2</v>
      </c>
      <c r="E39" s="2">
        <v>92</v>
      </c>
      <c r="F39" s="2">
        <v>8</v>
      </c>
      <c r="G39" s="2">
        <v>1</v>
      </c>
      <c r="H39">
        <v>8.6</v>
      </c>
      <c r="I39">
        <v>48.00472222222222</v>
      </c>
      <c r="J39">
        <v>22.445833333333333</v>
      </c>
    </row>
    <row r="40" spans="1:10" x14ac:dyDescent="0.25">
      <c r="A40" t="s">
        <v>43</v>
      </c>
      <c r="B40" t="s">
        <v>12</v>
      </c>
      <c r="C40">
        <v>657</v>
      </c>
      <c r="D40" s="3">
        <v>1</v>
      </c>
      <c r="E40" s="2">
        <v>49</v>
      </c>
      <c r="F40" s="2">
        <v>1</v>
      </c>
      <c r="G40" s="2">
        <v>1</v>
      </c>
      <c r="H40">
        <v>13.2</v>
      </c>
      <c r="I40">
        <v>48.056388888888883</v>
      </c>
      <c r="J40">
        <v>22.552777777777777</v>
      </c>
    </row>
    <row r="41" spans="1:10" x14ac:dyDescent="0.25">
      <c r="A41" t="s">
        <v>44</v>
      </c>
      <c r="B41" t="s">
        <v>12</v>
      </c>
      <c r="C41">
        <v>120</v>
      </c>
      <c r="D41" s="3">
        <v>1</v>
      </c>
      <c r="E41" s="2">
        <v>1</v>
      </c>
      <c r="F41" s="2">
        <v>2</v>
      </c>
      <c r="G41" s="2">
        <v>1</v>
      </c>
      <c r="H41">
        <v>38.9</v>
      </c>
      <c r="I41">
        <v>47.961944444444448</v>
      </c>
      <c r="J41">
        <v>22.85</v>
      </c>
    </row>
    <row r="42" spans="1:10" x14ac:dyDescent="0.25">
      <c r="A42" t="s">
        <v>36</v>
      </c>
      <c r="B42" t="s">
        <v>12</v>
      </c>
      <c r="C42">
        <v>529</v>
      </c>
      <c r="D42" s="3">
        <v>1</v>
      </c>
      <c r="E42" s="2">
        <v>32</v>
      </c>
      <c r="F42" s="2">
        <v>1</v>
      </c>
      <c r="G42" s="2">
        <v>1</v>
      </c>
      <c r="H42">
        <v>11.7</v>
      </c>
      <c r="I42">
        <v>47.963611111111113</v>
      </c>
      <c r="J42">
        <v>22.609444444444446</v>
      </c>
    </row>
    <row r="43" spans="1:10" x14ac:dyDescent="0.25">
      <c r="A43" t="s">
        <v>45</v>
      </c>
      <c r="B43" t="s">
        <v>12</v>
      </c>
      <c r="C43">
        <v>120</v>
      </c>
      <c r="D43" s="3">
        <v>1</v>
      </c>
      <c r="E43" s="2">
        <v>6</v>
      </c>
      <c r="F43" s="2">
        <v>2</v>
      </c>
      <c r="G43" s="2">
        <v>1</v>
      </c>
      <c r="H43">
        <v>12.6</v>
      </c>
      <c r="I43">
        <v>47.991388888888892</v>
      </c>
      <c r="J43">
        <v>22.628888888888888</v>
      </c>
    </row>
    <row r="44" spans="1:10" x14ac:dyDescent="0.25">
      <c r="A44" t="s">
        <v>46</v>
      </c>
      <c r="B44" t="s">
        <v>12</v>
      </c>
      <c r="C44">
        <v>292</v>
      </c>
      <c r="D44" s="3">
        <v>1</v>
      </c>
      <c r="E44" s="2">
        <v>3</v>
      </c>
      <c r="F44" s="2">
        <v>2</v>
      </c>
      <c r="G44" s="2">
        <v>1</v>
      </c>
      <c r="H44">
        <v>22.3</v>
      </c>
      <c r="I44">
        <v>48.088888888888889</v>
      </c>
      <c r="J44">
        <v>22.35027777777778</v>
      </c>
    </row>
    <row r="45" spans="1:10" x14ac:dyDescent="0.25">
      <c r="A45" t="s">
        <v>47</v>
      </c>
      <c r="B45" t="s">
        <v>12</v>
      </c>
      <c r="C45">
        <v>595</v>
      </c>
      <c r="D45" s="3">
        <v>1</v>
      </c>
      <c r="E45" s="2">
        <v>47</v>
      </c>
      <c r="F45" s="2">
        <v>3</v>
      </c>
      <c r="G45" s="2">
        <v>1</v>
      </c>
      <c r="H45">
        <v>16</v>
      </c>
      <c r="I45">
        <v>48.042777777777779</v>
      </c>
      <c r="J45">
        <v>22.396666666666665</v>
      </c>
    </row>
    <row r="46" spans="1:10" x14ac:dyDescent="0.25">
      <c r="A46" t="s">
        <v>48</v>
      </c>
      <c r="B46" t="s">
        <v>12</v>
      </c>
      <c r="C46">
        <v>733</v>
      </c>
      <c r="D46" s="3">
        <v>1</v>
      </c>
      <c r="E46" s="2">
        <v>98</v>
      </c>
      <c r="F46" s="2">
        <v>10</v>
      </c>
      <c r="G46" s="2">
        <v>2</v>
      </c>
      <c r="H46">
        <v>4.5</v>
      </c>
      <c r="I46">
        <v>47.99861111111111</v>
      </c>
      <c r="J46">
        <v>22.56861111111111</v>
      </c>
    </row>
    <row r="47" spans="1:10" x14ac:dyDescent="0.25">
      <c r="A47" t="s">
        <v>19</v>
      </c>
      <c r="B47" t="s">
        <v>12</v>
      </c>
      <c r="C47">
        <v>760</v>
      </c>
      <c r="D47" s="3">
        <v>2</v>
      </c>
      <c r="E47" s="2">
        <v>11</v>
      </c>
      <c r="F47" s="2">
        <v>2</v>
      </c>
      <c r="G47" s="2">
        <v>1</v>
      </c>
      <c r="H47">
        <v>29.2</v>
      </c>
      <c r="I47">
        <v>47.921388888888885</v>
      </c>
      <c r="J47">
        <v>22.800555555555555</v>
      </c>
    </row>
    <row r="48" spans="1:10" x14ac:dyDescent="0.25">
      <c r="A48" t="s">
        <v>49</v>
      </c>
      <c r="B48" t="s">
        <v>12</v>
      </c>
      <c r="C48">
        <v>793</v>
      </c>
      <c r="D48" s="3">
        <v>1</v>
      </c>
      <c r="E48" s="2">
        <v>11</v>
      </c>
      <c r="F48" s="2">
        <v>2</v>
      </c>
      <c r="G48" s="2">
        <v>1</v>
      </c>
      <c r="H48">
        <v>22.6</v>
      </c>
      <c r="I48">
        <v>48.05555555555555</v>
      </c>
      <c r="J48">
        <v>22.75138888888889</v>
      </c>
    </row>
    <row r="49" spans="1:10" x14ac:dyDescent="0.25">
      <c r="A49" t="s">
        <v>50</v>
      </c>
      <c r="B49" t="s">
        <v>12</v>
      </c>
      <c r="C49">
        <v>701</v>
      </c>
      <c r="D49" s="3">
        <v>7</v>
      </c>
      <c r="E49" s="2">
        <v>28</v>
      </c>
      <c r="F49" s="2">
        <v>1</v>
      </c>
      <c r="G49" s="2">
        <v>1</v>
      </c>
      <c r="H49">
        <v>18.2</v>
      </c>
      <c r="I49">
        <v>47.907499999999999</v>
      </c>
      <c r="J49">
        <v>22.609722222222224</v>
      </c>
    </row>
    <row r="50" spans="1:10" x14ac:dyDescent="0.25">
      <c r="A50" t="s">
        <v>51</v>
      </c>
      <c r="B50" t="s">
        <v>12</v>
      </c>
      <c r="C50">
        <v>329</v>
      </c>
      <c r="D50" s="3">
        <v>2</v>
      </c>
      <c r="E50" s="2">
        <v>42</v>
      </c>
      <c r="F50" s="2">
        <v>1</v>
      </c>
      <c r="G50" s="2">
        <v>1</v>
      </c>
      <c r="H50">
        <v>13.1</v>
      </c>
      <c r="I50">
        <v>47.917777777777772</v>
      </c>
      <c r="J50">
        <v>22.585555555555555</v>
      </c>
    </row>
    <row r="51" spans="1:10" x14ac:dyDescent="0.25">
      <c r="A51" t="s">
        <v>52</v>
      </c>
      <c r="B51" t="s">
        <v>12</v>
      </c>
      <c r="C51">
        <v>1594</v>
      </c>
      <c r="D51" s="3">
        <v>1</v>
      </c>
      <c r="E51" s="2">
        <v>24</v>
      </c>
      <c r="F51" s="2">
        <v>2</v>
      </c>
      <c r="G51" s="2">
        <v>2</v>
      </c>
      <c r="H51">
        <v>19.7</v>
      </c>
      <c r="I51">
        <v>48.085833333333333</v>
      </c>
      <c r="J51">
        <v>22.63111111111111</v>
      </c>
    </row>
    <row r="52" spans="1:10" x14ac:dyDescent="0.25">
      <c r="A52" t="s">
        <v>53</v>
      </c>
      <c r="B52" t="s">
        <v>12</v>
      </c>
      <c r="C52">
        <v>231</v>
      </c>
      <c r="D52" s="3">
        <v>1</v>
      </c>
      <c r="E52" s="2">
        <v>3</v>
      </c>
      <c r="F52" s="2">
        <v>1</v>
      </c>
      <c r="G52" s="2">
        <v>1</v>
      </c>
      <c r="H52">
        <v>30.9</v>
      </c>
      <c r="I52">
        <v>48.110555555555557</v>
      </c>
      <c r="J52">
        <v>22.743333333333336</v>
      </c>
    </row>
    <row r="53" spans="1:10" x14ac:dyDescent="0.25">
      <c r="A53" t="s">
        <v>42</v>
      </c>
      <c r="B53" t="s">
        <v>12</v>
      </c>
      <c r="C53">
        <v>790</v>
      </c>
      <c r="D53" s="3">
        <v>1</v>
      </c>
      <c r="E53" s="2">
        <v>9</v>
      </c>
      <c r="F53" s="2">
        <v>1</v>
      </c>
      <c r="G53" s="2">
        <v>1</v>
      </c>
      <c r="H53">
        <v>25.6</v>
      </c>
      <c r="I53">
        <v>48.108055555555559</v>
      </c>
      <c r="J53">
        <v>22.711111111111112</v>
      </c>
    </row>
    <row r="54" spans="1:10" x14ac:dyDescent="0.25">
      <c r="A54" t="s">
        <v>54</v>
      </c>
      <c r="B54" t="s">
        <v>12</v>
      </c>
      <c r="C54">
        <v>743</v>
      </c>
      <c r="D54" s="3">
        <v>1</v>
      </c>
      <c r="E54" s="2">
        <v>2</v>
      </c>
      <c r="F54" s="2">
        <v>2</v>
      </c>
      <c r="G54" s="2">
        <v>1</v>
      </c>
      <c r="H54">
        <v>27</v>
      </c>
      <c r="I54">
        <v>47.957222222222228</v>
      </c>
      <c r="J54">
        <v>22.7925</v>
      </c>
    </row>
    <row r="55" spans="1:10" x14ac:dyDescent="0.25">
      <c r="A55" t="s">
        <v>55</v>
      </c>
      <c r="B55" t="s">
        <v>12</v>
      </c>
      <c r="C55">
        <v>192</v>
      </c>
      <c r="D55" s="3">
        <v>1</v>
      </c>
      <c r="E55" s="2">
        <v>18</v>
      </c>
      <c r="F55" s="2">
        <v>2</v>
      </c>
      <c r="G55" s="2">
        <v>1</v>
      </c>
      <c r="H55">
        <v>10.199999999999999</v>
      </c>
      <c r="I55">
        <v>48.063333333333333</v>
      </c>
      <c r="J55">
        <v>22.515833333333333</v>
      </c>
    </row>
    <row r="56" spans="1:10" x14ac:dyDescent="0.25">
      <c r="A56" t="s">
        <v>56</v>
      </c>
      <c r="B56" t="s">
        <v>12</v>
      </c>
      <c r="C56">
        <v>2412</v>
      </c>
      <c r="D56" s="3">
        <v>2</v>
      </c>
      <c r="E56" s="2">
        <v>179</v>
      </c>
      <c r="F56" s="2">
        <v>108</v>
      </c>
      <c r="G56" s="2">
        <v>1</v>
      </c>
      <c r="H56">
        <v>6.1</v>
      </c>
      <c r="I56">
        <v>47.971666666666671</v>
      </c>
      <c r="J56">
        <v>22.453888888888887</v>
      </c>
    </row>
    <row r="57" spans="1:10" x14ac:dyDescent="0.25">
      <c r="A57" t="s">
        <v>38</v>
      </c>
      <c r="B57" t="s">
        <v>12</v>
      </c>
      <c r="C57">
        <v>813</v>
      </c>
      <c r="D57" s="3">
        <v>1</v>
      </c>
      <c r="E57" s="2">
        <v>15</v>
      </c>
      <c r="F57" s="2">
        <v>1</v>
      </c>
      <c r="G57" s="2">
        <v>1</v>
      </c>
      <c r="H57">
        <v>16.8</v>
      </c>
      <c r="I57">
        <v>48.051944444444445</v>
      </c>
      <c r="J57">
        <v>22.649166666666666</v>
      </c>
    </row>
    <row r="58" spans="1:10" x14ac:dyDescent="0.25">
      <c r="A58" t="s">
        <v>57</v>
      </c>
      <c r="B58" t="s">
        <v>12</v>
      </c>
      <c r="C58">
        <v>687</v>
      </c>
      <c r="D58" s="3">
        <v>2</v>
      </c>
      <c r="E58" s="2">
        <v>5</v>
      </c>
      <c r="F58" s="2">
        <v>4</v>
      </c>
      <c r="G58" s="2">
        <v>2</v>
      </c>
      <c r="H58">
        <v>23.9</v>
      </c>
      <c r="I58">
        <v>47.973888888888894</v>
      </c>
      <c r="J58">
        <v>22.765833333333333</v>
      </c>
    </row>
    <row r="59" spans="1:10" x14ac:dyDescent="0.25">
      <c r="A59" t="s">
        <v>58</v>
      </c>
      <c r="B59" t="s">
        <v>12</v>
      </c>
      <c r="C59">
        <v>553</v>
      </c>
      <c r="D59" s="3">
        <v>1</v>
      </c>
      <c r="E59" s="2">
        <v>2</v>
      </c>
      <c r="F59" s="2">
        <v>1</v>
      </c>
      <c r="G59" s="2">
        <v>1</v>
      </c>
      <c r="H59">
        <v>32.9</v>
      </c>
      <c r="I59">
        <v>48.07416666666667</v>
      </c>
      <c r="J59">
        <v>22.857222222222223</v>
      </c>
    </row>
    <row r="60" spans="1:10" x14ac:dyDescent="0.25">
      <c r="A60" t="s">
        <v>59</v>
      </c>
      <c r="B60" t="s">
        <v>12</v>
      </c>
      <c r="C60">
        <v>519</v>
      </c>
      <c r="D60" s="3">
        <v>1</v>
      </c>
      <c r="E60" s="2">
        <v>21</v>
      </c>
      <c r="F60" s="2">
        <v>2</v>
      </c>
      <c r="G60" s="2">
        <v>1</v>
      </c>
      <c r="H60">
        <v>14.9</v>
      </c>
      <c r="I60">
        <v>47.99388888888889</v>
      </c>
      <c r="J60">
        <v>22.678333333333335</v>
      </c>
    </row>
    <row r="61" spans="1:10" x14ac:dyDescent="0.25">
      <c r="A61" t="s">
        <v>60</v>
      </c>
      <c r="B61" t="s">
        <v>12</v>
      </c>
      <c r="C61">
        <v>416</v>
      </c>
      <c r="D61" s="3">
        <v>1</v>
      </c>
      <c r="E61" s="2">
        <v>7</v>
      </c>
      <c r="F61" s="2">
        <v>3</v>
      </c>
      <c r="G61" s="2">
        <v>1</v>
      </c>
      <c r="H61">
        <v>29.6</v>
      </c>
      <c r="I61">
        <v>47.908055555555556</v>
      </c>
      <c r="J61">
        <v>22.796944444444446</v>
      </c>
    </row>
    <row r="62" spans="1:10" x14ac:dyDescent="0.25">
      <c r="A62" t="s">
        <v>61</v>
      </c>
      <c r="B62" t="s">
        <v>12</v>
      </c>
      <c r="C62">
        <v>383</v>
      </c>
      <c r="D62" s="3">
        <v>1</v>
      </c>
      <c r="E62" s="2">
        <v>24</v>
      </c>
      <c r="F62" s="2">
        <v>2</v>
      </c>
      <c r="G62" s="2">
        <v>1</v>
      </c>
      <c r="H62">
        <v>7.9</v>
      </c>
      <c r="I62">
        <v>47.948611111111106</v>
      </c>
      <c r="J62">
        <v>22.590833333333332</v>
      </c>
    </row>
    <row r="63" spans="1:10" x14ac:dyDescent="0.25">
      <c r="A63" t="s">
        <v>63</v>
      </c>
      <c r="B63" t="s">
        <v>63</v>
      </c>
      <c r="C63">
        <v>16576</v>
      </c>
      <c r="D63" s="3">
        <v>12</v>
      </c>
      <c r="E63" s="2">
        <v>46</v>
      </c>
      <c r="F63" s="3" t="s">
        <v>118</v>
      </c>
      <c r="G63" s="2">
        <v>24</v>
      </c>
      <c r="H63">
        <v>0</v>
      </c>
      <c r="I63">
        <v>47.954166666666673</v>
      </c>
      <c r="J63">
        <v>22.321666666666665</v>
      </c>
    </row>
    <row r="64" spans="1:10" x14ac:dyDescent="0.25">
      <c r="A64" t="s">
        <v>64</v>
      </c>
      <c r="B64" t="s">
        <v>63</v>
      </c>
      <c r="C64">
        <v>6239</v>
      </c>
      <c r="D64" s="3">
        <v>2</v>
      </c>
      <c r="E64" s="2">
        <v>2</v>
      </c>
      <c r="F64" s="2">
        <v>348</v>
      </c>
      <c r="G64" s="2">
        <v>2</v>
      </c>
      <c r="H64">
        <v>16.7</v>
      </c>
      <c r="I64">
        <v>47.862222222222222</v>
      </c>
      <c r="J64">
        <v>22.386666666666667</v>
      </c>
    </row>
    <row r="65" spans="1:10" x14ac:dyDescent="0.25">
      <c r="A65" t="s">
        <v>65</v>
      </c>
      <c r="B65" t="s">
        <v>63</v>
      </c>
      <c r="C65">
        <v>3562</v>
      </c>
      <c r="D65" s="3">
        <v>2</v>
      </c>
      <c r="E65" s="2">
        <v>2</v>
      </c>
      <c r="F65" s="2">
        <v>95</v>
      </c>
      <c r="G65" s="2">
        <v>8</v>
      </c>
      <c r="H65">
        <v>19.899999999999999</v>
      </c>
      <c r="I65">
        <v>47.999444444444443</v>
      </c>
      <c r="J65">
        <v>22.171111111111113</v>
      </c>
    </row>
    <row r="66" spans="1:10" x14ac:dyDescent="0.25">
      <c r="A66" t="s">
        <v>66</v>
      </c>
      <c r="B66" t="s">
        <v>63</v>
      </c>
      <c r="C66">
        <v>3479</v>
      </c>
      <c r="D66" s="3">
        <v>1</v>
      </c>
      <c r="E66" s="2">
        <v>1</v>
      </c>
      <c r="F66" s="2">
        <v>88</v>
      </c>
      <c r="G66" s="2">
        <v>2</v>
      </c>
      <c r="H66">
        <v>15.8</v>
      </c>
      <c r="I66">
        <v>47.919444444444444</v>
      </c>
      <c r="J66">
        <v>22.199444444444445</v>
      </c>
    </row>
    <row r="67" spans="1:10" x14ac:dyDescent="0.25">
      <c r="A67" t="s">
        <v>67</v>
      </c>
      <c r="B67" t="s">
        <v>63</v>
      </c>
      <c r="C67">
        <v>2076</v>
      </c>
      <c r="D67" s="3">
        <v>2</v>
      </c>
      <c r="E67" s="2">
        <v>1</v>
      </c>
      <c r="F67" s="2">
        <v>27</v>
      </c>
      <c r="G67" s="2">
        <v>2</v>
      </c>
      <c r="H67">
        <v>24.7</v>
      </c>
      <c r="I67">
        <v>47.781388888888891</v>
      </c>
      <c r="J67">
        <v>22.38</v>
      </c>
    </row>
    <row r="68" spans="1:10" x14ac:dyDescent="0.25">
      <c r="A68" t="s">
        <v>68</v>
      </c>
      <c r="B68" t="s">
        <v>63</v>
      </c>
      <c r="C68">
        <v>1802</v>
      </c>
      <c r="D68" s="3">
        <v>8</v>
      </c>
      <c r="E68" s="2">
        <v>3</v>
      </c>
      <c r="F68" s="2">
        <v>78</v>
      </c>
      <c r="G68" s="2">
        <v>1</v>
      </c>
      <c r="H68">
        <v>21.7</v>
      </c>
      <c r="I68">
        <v>47.918333333333329</v>
      </c>
      <c r="J68">
        <v>22.509444444444444</v>
      </c>
    </row>
    <row r="69" spans="1:10" x14ac:dyDescent="0.25">
      <c r="A69" t="s">
        <v>69</v>
      </c>
      <c r="B69" t="s">
        <v>63</v>
      </c>
      <c r="C69">
        <v>1737</v>
      </c>
      <c r="D69" s="3">
        <v>2</v>
      </c>
      <c r="E69" s="2">
        <v>2</v>
      </c>
      <c r="F69" s="2">
        <v>119</v>
      </c>
      <c r="G69" s="2">
        <v>1</v>
      </c>
      <c r="H69">
        <v>16.3</v>
      </c>
      <c r="I69">
        <v>47.851666666666667</v>
      </c>
      <c r="J69">
        <v>22.354722222222225</v>
      </c>
    </row>
    <row r="70" spans="1:10" x14ac:dyDescent="0.25">
      <c r="A70" t="s">
        <v>70</v>
      </c>
      <c r="B70" t="s">
        <v>63</v>
      </c>
      <c r="C70">
        <v>322</v>
      </c>
      <c r="D70" s="3">
        <v>1</v>
      </c>
      <c r="E70" s="2">
        <v>2</v>
      </c>
      <c r="F70" s="2">
        <v>15</v>
      </c>
      <c r="G70" s="2">
        <v>1</v>
      </c>
      <c r="H70">
        <v>21.8</v>
      </c>
      <c r="I70">
        <v>47.941388888888888</v>
      </c>
      <c r="J70">
        <v>22.477777777777778</v>
      </c>
    </row>
    <row r="71" spans="1:10" x14ac:dyDescent="0.25">
      <c r="A71" t="s">
        <v>72</v>
      </c>
      <c r="B71" t="s">
        <v>63</v>
      </c>
      <c r="C71">
        <v>476</v>
      </c>
      <c r="D71" s="3">
        <v>2</v>
      </c>
      <c r="E71" s="2">
        <v>2</v>
      </c>
      <c r="F71" s="2">
        <v>67</v>
      </c>
      <c r="G71" s="2">
        <v>1</v>
      </c>
      <c r="H71">
        <v>18.8</v>
      </c>
      <c r="I71">
        <v>47.93194444444444</v>
      </c>
      <c r="J71">
        <v>22.456944444444442</v>
      </c>
    </row>
    <row r="72" spans="1:10" x14ac:dyDescent="0.25">
      <c r="A72" t="s">
        <v>71</v>
      </c>
      <c r="B72" t="s">
        <v>63</v>
      </c>
      <c r="C72">
        <v>1614</v>
      </c>
      <c r="D72" s="3">
        <v>2</v>
      </c>
      <c r="E72" s="2">
        <v>4</v>
      </c>
      <c r="F72" s="2">
        <v>94</v>
      </c>
      <c r="G72" s="2">
        <v>1</v>
      </c>
      <c r="H72">
        <v>15.4</v>
      </c>
      <c r="I72">
        <v>47.923888888888889</v>
      </c>
      <c r="J72">
        <v>22.439166666666665</v>
      </c>
    </row>
    <row r="73" spans="1:10" x14ac:dyDescent="0.25">
      <c r="A73" t="s">
        <v>73</v>
      </c>
      <c r="B73" t="s">
        <v>63</v>
      </c>
      <c r="C73">
        <v>1257</v>
      </c>
      <c r="D73" s="3">
        <v>1</v>
      </c>
      <c r="E73" s="2">
        <v>3</v>
      </c>
      <c r="F73" s="2">
        <v>196</v>
      </c>
      <c r="G73" s="2">
        <v>1</v>
      </c>
      <c r="H73">
        <v>8.1</v>
      </c>
      <c r="I73">
        <v>47.970833333333339</v>
      </c>
      <c r="J73">
        <v>22.252777777777776</v>
      </c>
    </row>
    <row r="74" spans="1:10" x14ac:dyDescent="0.25">
      <c r="A74" t="s">
        <v>74</v>
      </c>
      <c r="B74" t="s">
        <v>63</v>
      </c>
      <c r="C74">
        <v>2060</v>
      </c>
      <c r="D74" s="3">
        <v>1</v>
      </c>
      <c r="E74" s="2">
        <v>2</v>
      </c>
      <c r="F74" s="2">
        <v>56</v>
      </c>
      <c r="G74" s="2">
        <v>2</v>
      </c>
      <c r="H74">
        <v>20.7</v>
      </c>
      <c r="I74">
        <v>47.937777777777775</v>
      </c>
      <c r="J74">
        <v>22.14638888888889</v>
      </c>
    </row>
    <row r="75" spans="1:10" x14ac:dyDescent="0.25">
      <c r="A75" t="s">
        <v>75</v>
      </c>
      <c r="B75" t="s">
        <v>63</v>
      </c>
      <c r="C75">
        <v>2925</v>
      </c>
      <c r="D75" s="3">
        <v>4</v>
      </c>
      <c r="E75" s="2">
        <v>15</v>
      </c>
      <c r="F75" s="2">
        <v>479</v>
      </c>
      <c r="G75" s="2">
        <v>3</v>
      </c>
      <c r="H75">
        <v>8.6</v>
      </c>
      <c r="I75">
        <v>47.938888888888883</v>
      </c>
      <c r="J75">
        <v>22.377500000000001</v>
      </c>
    </row>
    <row r="76" spans="1:10" x14ac:dyDescent="0.25">
      <c r="A76" t="s">
        <v>76</v>
      </c>
      <c r="B76" t="s">
        <v>63</v>
      </c>
      <c r="C76">
        <v>2307</v>
      </c>
      <c r="D76" s="3">
        <v>2</v>
      </c>
      <c r="E76" s="2">
        <v>2</v>
      </c>
      <c r="F76" s="2">
        <v>193</v>
      </c>
      <c r="G76" s="2">
        <v>44</v>
      </c>
      <c r="H76">
        <v>15.4</v>
      </c>
      <c r="I76">
        <v>48.05222222222222</v>
      </c>
      <c r="J76">
        <v>22.307500000000001</v>
      </c>
    </row>
    <row r="77" spans="1:10" x14ac:dyDescent="0.25">
      <c r="A77" t="s">
        <v>77</v>
      </c>
      <c r="B77" t="s">
        <v>63</v>
      </c>
      <c r="C77">
        <v>2180</v>
      </c>
      <c r="D77" s="3">
        <v>1</v>
      </c>
      <c r="E77" s="2">
        <v>5</v>
      </c>
      <c r="F77" s="2">
        <v>286</v>
      </c>
      <c r="G77" s="2">
        <v>2</v>
      </c>
      <c r="H77">
        <v>7.9</v>
      </c>
      <c r="I77">
        <v>47.903333333333329</v>
      </c>
      <c r="J77">
        <v>22.335833333333333</v>
      </c>
    </row>
    <row r="78" spans="1:10" x14ac:dyDescent="0.25">
      <c r="A78" t="s">
        <v>78</v>
      </c>
      <c r="B78" t="s">
        <v>63</v>
      </c>
      <c r="C78">
        <v>1959</v>
      </c>
      <c r="D78" s="3">
        <v>1</v>
      </c>
      <c r="E78" s="2">
        <v>1</v>
      </c>
      <c r="F78" s="2">
        <v>71</v>
      </c>
      <c r="G78" s="2">
        <v>1</v>
      </c>
      <c r="H78">
        <v>16.100000000000001</v>
      </c>
      <c r="I78">
        <v>47.863055555555555</v>
      </c>
      <c r="J78">
        <v>22.245833333333334</v>
      </c>
    </row>
    <row r="79" spans="1:10" x14ac:dyDescent="0.25">
      <c r="A79" t="s">
        <v>79</v>
      </c>
      <c r="B79" t="s">
        <v>63</v>
      </c>
      <c r="C79">
        <v>2676</v>
      </c>
      <c r="D79" s="3">
        <v>1</v>
      </c>
      <c r="E79" s="2">
        <v>2</v>
      </c>
      <c r="F79" s="2">
        <v>359</v>
      </c>
      <c r="G79" s="2">
        <v>3</v>
      </c>
      <c r="H79">
        <v>8.5</v>
      </c>
      <c r="I79">
        <v>47.913333333333334</v>
      </c>
      <c r="J79">
        <v>22.264166666666668</v>
      </c>
    </row>
    <row r="80" spans="1:10" x14ac:dyDescent="0.25">
      <c r="A80" t="s">
        <v>80</v>
      </c>
      <c r="B80" t="s">
        <v>63</v>
      </c>
      <c r="C80">
        <v>976</v>
      </c>
      <c r="D80" s="3">
        <v>1</v>
      </c>
      <c r="E80" s="2">
        <v>1</v>
      </c>
      <c r="F80" s="2">
        <v>67</v>
      </c>
      <c r="G80" s="2">
        <v>2</v>
      </c>
      <c r="H80">
        <v>14.8</v>
      </c>
      <c r="I80">
        <v>48.024722222222223</v>
      </c>
      <c r="J80">
        <v>22.263611111111111</v>
      </c>
    </row>
    <row r="81" spans="1:10" x14ac:dyDescent="0.25">
      <c r="A81" t="s">
        <v>82</v>
      </c>
      <c r="B81" t="s">
        <v>63</v>
      </c>
      <c r="C81">
        <v>3084</v>
      </c>
      <c r="D81" s="3">
        <v>2</v>
      </c>
      <c r="E81" s="2">
        <v>1</v>
      </c>
      <c r="F81" s="2">
        <v>335</v>
      </c>
      <c r="G81" s="2">
        <v>8</v>
      </c>
      <c r="H81">
        <v>8.4</v>
      </c>
      <c r="I81">
        <v>47.993333333333332</v>
      </c>
      <c r="J81">
        <v>22.326111111111111</v>
      </c>
    </row>
    <row r="82" spans="1:10" x14ac:dyDescent="0.25">
      <c r="A82" t="s">
        <v>81</v>
      </c>
      <c r="B82" t="s">
        <v>63</v>
      </c>
      <c r="C82">
        <v>1478</v>
      </c>
      <c r="D82" s="3">
        <v>2</v>
      </c>
      <c r="E82" s="2">
        <v>1</v>
      </c>
      <c r="F82" s="2">
        <v>132</v>
      </c>
      <c r="G82" s="2">
        <v>2</v>
      </c>
      <c r="H82">
        <v>15.1</v>
      </c>
      <c r="I82">
        <v>47.972777777777779</v>
      </c>
      <c r="J82">
        <v>22.185277777777777</v>
      </c>
    </row>
    <row r="83" spans="1:10" x14ac:dyDescent="0.25">
      <c r="A83" t="s">
        <v>83</v>
      </c>
      <c r="B83" t="s">
        <v>63</v>
      </c>
      <c r="C83">
        <v>848</v>
      </c>
      <c r="D83" s="3">
        <v>1</v>
      </c>
      <c r="E83" s="2">
        <v>1</v>
      </c>
      <c r="F83" s="2">
        <v>105</v>
      </c>
      <c r="G83" s="2">
        <v>1</v>
      </c>
      <c r="H83">
        <v>10.4</v>
      </c>
      <c r="I83">
        <v>47.984722222222224</v>
      </c>
      <c r="J83">
        <v>22.250555555555554</v>
      </c>
    </row>
    <row r="84" spans="1:10" x14ac:dyDescent="0.25">
      <c r="A84" t="s">
        <v>84</v>
      </c>
      <c r="B84" t="s">
        <v>63</v>
      </c>
      <c r="C84">
        <v>150</v>
      </c>
      <c r="D84" s="3">
        <v>1</v>
      </c>
      <c r="E84" s="2">
        <v>2</v>
      </c>
      <c r="F84" s="2">
        <v>3</v>
      </c>
      <c r="G84" s="2">
        <v>1</v>
      </c>
      <c r="H84">
        <v>25.5</v>
      </c>
      <c r="I84">
        <v>47.918888888888887</v>
      </c>
      <c r="J84">
        <v>22.541944444444447</v>
      </c>
    </row>
    <row r="85" spans="1:10" x14ac:dyDescent="0.25">
      <c r="A85" t="s">
        <v>85</v>
      </c>
      <c r="B85" t="s">
        <v>63</v>
      </c>
      <c r="C85">
        <v>409</v>
      </c>
      <c r="D85" s="3">
        <v>1</v>
      </c>
      <c r="E85" s="2">
        <v>13</v>
      </c>
      <c r="F85" s="2">
        <v>23</v>
      </c>
      <c r="G85" s="2">
        <v>1</v>
      </c>
      <c r="H85">
        <v>25.5</v>
      </c>
      <c r="I85">
        <v>48.018333333333331</v>
      </c>
      <c r="J85">
        <v>22.413055555555555</v>
      </c>
    </row>
    <row r="86" spans="1:10" x14ac:dyDescent="0.25">
      <c r="A86" t="s">
        <v>86</v>
      </c>
      <c r="B86" t="s">
        <v>63</v>
      </c>
      <c r="C86">
        <v>1797</v>
      </c>
      <c r="D86" s="3">
        <v>1</v>
      </c>
      <c r="E86" s="2">
        <v>4</v>
      </c>
      <c r="F86" s="2">
        <v>175</v>
      </c>
      <c r="G86" s="2">
        <v>15</v>
      </c>
      <c r="H86">
        <v>21.2</v>
      </c>
      <c r="I86">
        <v>48.043611111111112</v>
      </c>
      <c r="J86">
        <v>22.366666666666667</v>
      </c>
    </row>
    <row r="87" spans="1:10" x14ac:dyDescent="0.25">
      <c r="A87" t="s">
        <v>87</v>
      </c>
      <c r="B87" t="s">
        <v>63</v>
      </c>
      <c r="C87">
        <v>966</v>
      </c>
      <c r="D87" s="3">
        <v>1</v>
      </c>
      <c r="E87" s="2">
        <v>1</v>
      </c>
      <c r="F87" s="2">
        <v>109</v>
      </c>
      <c r="G87" s="2">
        <v>2</v>
      </c>
      <c r="H87">
        <v>24.5</v>
      </c>
      <c r="I87">
        <v>47.81666666666667</v>
      </c>
      <c r="J87">
        <v>22.416666666666668</v>
      </c>
    </row>
    <row r="88" spans="1:10" x14ac:dyDescent="0.25">
      <c r="A88" t="s">
        <v>88</v>
      </c>
      <c r="B88" t="s">
        <v>63</v>
      </c>
      <c r="C88">
        <v>1198</v>
      </c>
      <c r="D88" s="3">
        <v>1</v>
      </c>
      <c r="E88" s="2">
        <v>2</v>
      </c>
      <c r="F88" s="2">
        <v>22</v>
      </c>
      <c r="G88" s="2">
        <v>1</v>
      </c>
      <c r="H88">
        <v>27.9</v>
      </c>
      <c r="I88">
        <v>47.764166666666668</v>
      </c>
      <c r="J88">
        <v>22.382222222222222</v>
      </c>
    </row>
    <row r="89" spans="1:10" x14ac:dyDescent="0.25">
      <c r="A89" t="s">
        <v>89</v>
      </c>
      <c r="B89" t="s">
        <v>89</v>
      </c>
      <c r="C89">
        <v>8618</v>
      </c>
      <c r="D89" s="3">
        <v>1</v>
      </c>
      <c r="E89" s="2">
        <v>23</v>
      </c>
      <c r="F89" s="2">
        <v>41</v>
      </c>
      <c r="G89" s="3" t="s">
        <v>118</v>
      </c>
      <c r="H89">
        <v>0</v>
      </c>
      <c r="I89">
        <v>48.126666666666665</v>
      </c>
      <c r="J89">
        <v>22.318333333333332</v>
      </c>
    </row>
    <row r="90" spans="1:10" x14ac:dyDescent="0.25">
      <c r="A90" t="s">
        <v>90</v>
      </c>
      <c r="B90" t="s">
        <v>89</v>
      </c>
      <c r="C90">
        <v>4811</v>
      </c>
      <c r="D90" s="3">
        <v>1</v>
      </c>
      <c r="E90" s="2">
        <v>1</v>
      </c>
      <c r="F90" s="2">
        <v>8</v>
      </c>
      <c r="G90" s="2">
        <v>105</v>
      </c>
      <c r="H90">
        <v>15.1</v>
      </c>
      <c r="I90">
        <v>48.06666666666667</v>
      </c>
      <c r="J90">
        <v>22.188333333333333</v>
      </c>
    </row>
    <row r="91" spans="1:10" x14ac:dyDescent="0.25">
      <c r="A91" t="s">
        <v>91</v>
      </c>
      <c r="B91" t="s">
        <v>89</v>
      </c>
      <c r="C91">
        <v>2555</v>
      </c>
      <c r="D91" s="3">
        <v>2</v>
      </c>
      <c r="E91" s="2">
        <v>27</v>
      </c>
      <c r="F91" s="2">
        <v>2</v>
      </c>
      <c r="G91" s="2">
        <v>27</v>
      </c>
      <c r="H91">
        <v>22.6</v>
      </c>
      <c r="I91">
        <v>48.103888888888889</v>
      </c>
      <c r="J91">
        <v>22.527222222222221</v>
      </c>
    </row>
    <row r="92" spans="1:10" x14ac:dyDescent="0.25">
      <c r="A92" t="s">
        <v>92</v>
      </c>
      <c r="B92" t="s">
        <v>89</v>
      </c>
      <c r="C92">
        <v>2073</v>
      </c>
      <c r="D92" s="3">
        <v>2</v>
      </c>
      <c r="E92" s="2">
        <v>2</v>
      </c>
      <c r="F92" s="2">
        <v>2</v>
      </c>
      <c r="G92" s="2">
        <v>45</v>
      </c>
      <c r="H92">
        <v>16.100000000000001</v>
      </c>
      <c r="I92">
        <v>48.202777777777783</v>
      </c>
      <c r="J92">
        <v>22.262222222222221</v>
      </c>
    </row>
    <row r="93" spans="1:10" x14ac:dyDescent="0.25">
      <c r="A93" t="s">
        <v>93</v>
      </c>
      <c r="B93" t="s">
        <v>89</v>
      </c>
      <c r="C93">
        <v>1113</v>
      </c>
      <c r="D93" s="3">
        <v>1</v>
      </c>
      <c r="E93" s="2">
        <v>1</v>
      </c>
      <c r="F93" s="2">
        <v>1</v>
      </c>
      <c r="G93" s="2">
        <v>18</v>
      </c>
      <c r="H93">
        <v>22.3</v>
      </c>
      <c r="I93">
        <v>48.229444444444447</v>
      </c>
      <c r="J93">
        <v>22.434722222222224</v>
      </c>
    </row>
    <row r="94" spans="1:10" x14ac:dyDescent="0.25">
      <c r="A94" t="s">
        <v>95</v>
      </c>
      <c r="B94" t="s">
        <v>89</v>
      </c>
      <c r="C94">
        <v>968</v>
      </c>
      <c r="D94" s="3">
        <v>1</v>
      </c>
      <c r="E94" s="2">
        <v>1</v>
      </c>
      <c r="F94" s="2">
        <v>1</v>
      </c>
      <c r="G94" s="2">
        <v>16</v>
      </c>
      <c r="H94">
        <v>23.8</v>
      </c>
      <c r="I94">
        <v>48.198333333333331</v>
      </c>
      <c r="J94">
        <v>22.528055555555554</v>
      </c>
    </row>
    <row r="95" spans="1:10" x14ac:dyDescent="0.25">
      <c r="A95" t="s">
        <v>96</v>
      </c>
      <c r="B95" t="s">
        <v>89</v>
      </c>
      <c r="C95">
        <v>1005</v>
      </c>
      <c r="D95" s="3">
        <v>1</v>
      </c>
      <c r="E95" s="2">
        <v>2</v>
      </c>
      <c r="F95" s="2">
        <v>2</v>
      </c>
      <c r="G95" s="2">
        <v>15</v>
      </c>
      <c r="H95">
        <v>20.2</v>
      </c>
      <c r="I95">
        <v>48.161111111111111</v>
      </c>
      <c r="J95">
        <v>22.544444444444448</v>
      </c>
    </row>
    <row r="96" spans="1:10" x14ac:dyDescent="0.25">
      <c r="A96" t="s">
        <v>97</v>
      </c>
      <c r="B96" t="s">
        <v>89</v>
      </c>
      <c r="C96">
        <v>603</v>
      </c>
      <c r="D96" s="3">
        <v>1</v>
      </c>
      <c r="E96" s="2">
        <v>2</v>
      </c>
      <c r="F96" s="2">
        <v>3</v>
      </c>
      <c r="G96" s="2">
        <v>33</v>
      </c>
      <c r="H96">
        <v>13.7</v>
      </c>
      <c r="I96">
        <v>48.160555555555554</v>
      </c>
      <c r="J96">
        <v>22.458611111111111</v>
      </c>
    </row>
    <row r="97" spans="1:10" x14ac:dyDescent="0.25">
      <c r="A97" t="s">
        <v>98</v>
      </c>
      <c r="B97" t="s">
        <v>89</v>
      </c>
      <c r="C97">
        <v>629</v>
      </c>
      <c r="D97" s="3">
        <v>1</v>
      </c>
      <c r="E97" s="2">
        <v>1</v>
      </c>
      <c r="F97" s="2">
        <v>2</v>
      </c>
      <c r="G97" s="2">
        <v>22</v>
      </c>
      <c r="H97">
        <v>19.2</v>
      </c>
      <c r="I97">
        <v>48.203333333333333</v>
      </c>
      <c r="J97">
        <v>22.445277777777779</v>
      </c>
    </row>
    <row r="98" spans="1:10" x14ac:dyDescent="0.25">
      <c r="A98" t="s">
        <v>99</v>
      </c>
      <c r="B98" t="s">
        <v>89</v>
      </c>
      <c r="C98">
        <v>866</v>
      </c>
      <c r="D98" s="3">
        <v>1</v>
      </c>
      <c r="E98" s="2">
        <v>2</v>
      </c>
      <c r="F98" s="2">
        <v>2</v>
      </c>
      <c r="G98" s="2">
        <v>35</v>
      </c>
      <c r="H98">
        <v>14.6</v>
      </c>
      <c r="I98">
        <v>48.139722222222218</v>
      </c>
      <c r="J98">
        <v>22.194722222222222</v>
      </c>
    </row>
    <row r="99" spans="1:10" x14ac:dyDescent="0.25">
      <c r="A99" t="s">
        <v>101</v>
      </c>
      <c r="B99" t="s">
        <v>89</v>
      </c>
      <c r="C99">
        <v>1037</v>
      </c>
      <c r="D99" s="3">
        <v>1</v>
      </c>
      <c r="E99" s="2">
        <v>2</v>
      </c>
      <c r="F99" s="2">
        <v>2</v>
      </c>
      <c r="G99" s="2">
        <v>29</v>
      </c>
      <c r="H99">
        <v>16.3</v>
      </c>
      <c r="I99">
        <v>48.087777777777781</v>
      </c>
      <c r="J99">
        <v>22.468055555555555</v>
      </c>
    </row>
    <row r="100" spans="1:10" x14ac:dyDescent="0.25">
      <c r="A100" t="s">
        <v>102</v>
      </c>
      <c r="B100" t="s">
        <v>89</v>
      </c>
      <c r="C100">
        <v>1283</v>
      </c>
      <c r="D100" s="3">
        <v>1</v>
      </c>
      <c r="E100" s="2">
        <v>1</v>
      </c>
      <c r="F100" s="2">
        <v>5</v>
      </c>
      <c r="G100" s="2">
        <v>87</v>
      </c>
      <c r="H100">
        <v>11.7</v>
      </c>
      <c r="I100">
        <v>48.176388888888887</v>
      </c>
      <c r="J100">
        <v>22.269722222222221</v>
      </c>
    </row>
    <row r="101" spans="1:10" x14ac:dyDescent="0.25">
      <c r="A101" t="s">
        <v>104</v>
      </c>
      <c r="B101" t="s">
        <v>89</v>
      </c>
      <c r="C101">
        <v>266</v>
      </c>
      <c r="D101" s="3">
        <v>1</v>
      </c>
      <c r="E101" s="2">
        <v>2</v>
      </c>
      <c r="F101" s="2">
        <v>1</v>
      </c>
      <c r="G101" s="2">
        <v>7</v>
      </c>
      <c r="H101">
        <v>17.5</v>
      </c>
      <c r="I101">
        <v>48.120833333333337</v>
      </c>
      <c r="J101">
        <v>22.473055555555554</v>
      </c>
    </row>
    <row r="102" spans="1:10" x14ac:dyDescent="0.25">
      <c r="A102" t="s">
        <v>100</v>
      </c>
      <c r="B102" t="s">
        <v>89</v>
      </c>
      <c r="C102">
        <v>1280</v>
      </c>
      <c r="D102" s="3">
        <v>1</v>
      </c>
      <c r="E102" s="2">
        <v>1</v>
      </c>
      <c r="F102" s="2">
        <v>2</v>
      </c>
      <c r="G102" s="2">
        <v>100</v>
      </c>
      <c r="H102">
        <v>9.3000000000000007</v>
      </c>
      <c r="I102">
        <v>48.1175</v>
      </c>
      <c r="J102">
        <v>22.233888888888888</v>
      </c>
    </row>
    <row r="103" spans="1:10" x14ac:dyDescent="0.25">
      <c r="A103" t="s">
        <v>105</v>
      </c>
      <c r="B103" t="s">
        <v>89</v>
      </c>
      <c r="C103">
        <v>776</v>
      </c>
      <c r="D103" s="3">
        <v>1</v>
      </c>
      <c r="E103" s="2">
        <v>2</v>
      </c>
      <c r="F103" s="2">
        <v>1</v>
      </c>
      <c r="G103" s="2">
        <v>93</v>
      </c>
      <c r="H103">
        <v>7.4</v>
      </c>
      <c r="I103">
        <v>48.115277777777777</v>
      </c>
      <c r="J103">
        <v>22.372222222222224</v>
      </c>
    </row>
    <row r="104" spans="1:10" x14ac:dyDescent="0.25">
      <c r="A104" t="s">
        <v>106</v>
      </c>
      <c r="B104" t="s">
        <v>89</v>
      </c>
      <c r="C104">
        <v>1006</v>
      </c>
      <c r="D104" s="3">
        <v>1</v>
      </c>
      <c r="E104" s="2">
        <v>2</v>
      </c>
      <c r="F104" s="2">
        <v>5</v>
      </c>
      <c r="G104" s="2">
        <v>178</v>
      </c>
      <c r="H104">
        <v>6.9</v>
      </c>
      <c r="I104">
        <v>48.145277777777778</v>
      </c>
      <c r="J104">
        <v>22.296944444444446</v>
      </c>
    </row>
    <row r="105" spans="1:10" x14ac:dyDescent="0.25">
      <c r="A105" t="s">
        <v>107</v>
      </c>
      <c r="B105" t="s">
        <v>89</v>
      </c>
      <c r="C105">
        <v>1172</v>
      </c>
      <c r="D105" s="3">
        <v>1</v>
      </c>
      <c r="E105" s="2">
        <v>2</v>
      </c>
      <c r="F105" s="2">
        <v>1</v>
      </c>
      <c r="G105" s="2">
        <v>10</v>
      </c>
      <c r="H105">
        <v>38.200000000000003</v>
      </c>
      <c r="I105">
        <v>48.323055555555555</v>
      </c>
      <c r="J105">
        <v>22.274444444444445</v>
      </c>
    </row>
    <row r="106" spans="1:10" x14ac:dyDescent="0.25">
      <c r="A106" t="s">
        <v>108</v>
      </c>
      <c r="B106" t="s">
        <v>89</v>
      </c>
      <c r="C106">
        <v>597</v>
      </c>
      <c r="D106" s="3">
        <v>1</v>
      </c>
      <c r="E106" s="2">
        <v>2</v>
      </c>
      <c r="F106" s="2">
        <v>1</v>
      </c>
      <c r="G106" s="2">
        <v>15</v>
      </c>
      <c r="H106">
        <v>19.8</v>
      </c>
      <c r="I106">
        <v>48.148333333333333</v>
      </c>
      <c r="J106">
        <v>22.507777777777779</v>
      </c>
    </row>
    <row r="107" spans="1:10" x14ac:dyDescent="0.25">
      <c r="A107" t="s">
        <v>109</v>
      </c>
      <c r="B107" t="s">
        <v>89</v>
      </c>
      <c r="C107">
        <v>304</v>
      </c>
      <c r="D107" s="3">
        <v>1</v>
      </c>
      <c r="E107" s="2">
        <v>1</v>
      </c>
      <c r="F107" s="2">
        <v>1</v>
      </c>
      <c r="G107" s="2">
        <v>2</v>
      </c>
      <c r="H107">
        <v>33.5</v>
      </c>
      <c r="I107">
        <v>48.283055555555556</v>
      </c>
      <c r="J107">
        <v>22.278611111111111</v>
      </c>
    </row>
    <row r="108" spans="1:10" x14ac:dyDescent="0.25">
      <c r="A108" t="s">
        <v>103</v>
      </c>
      <c r="B108" t="s">
        <v>89</v>
      </c>
      <c r="C108">
        <v>1413</v>
      </c>
      <c r="D108" s="3">
        <v>1</v>
      </c>
      <c r="E108" s="2">
        <v>6</v>
      </c>
      <c r="F108" s="2">
        <v>8</v>
      </c>
      <c r="G108" s="2">
        <v>211</v>
      </c>
      <c r="H108">
        <v>9</v>
      </c>
      <c r="I108">
        <v>48.158888888888889</v>
      </c>
      <c r="J108">
        <v>22.277222222222221</v>
      </c>
    </row>
    <row r="109" spans="1:10" x14ac:dyDescent="0.25">
      <c r="A109" t="s">
        <v>110</v>
      </c>
      <c r="B109" t="s">
        <v>89</v>
      </c>
      <c r="C109">
        <v>697</v>
      </c>
      <c r="D109" s="3">
        <v>1</v>
      </c>
      <c r="E109" s="2">
        <v>2</v>
      </c>
      <c r="F109" s="2">
        <v>8</v>
      </c>
      <c r="G109" s="2">
        <v>70</v>
      </c>
      <c r="H109">
        <v>8.5</v>
      </c>
      <c r="I109">
        <v>48.085000000000001</v>
      </c>
      <c r="J109">
        <v>22.327500000000001</v>
      </c>
    </row>
    <row r="110" spans="1:10" x14ac:dyDescent="0.25">
      <c r="A110" t="s">
        <v>111</v>
      </c>
      <c r="B110" t="s">
        <v>89</v>
      </c>
      <c r="C110">
        <v>1554</v>
      </c>
      <c r="D110" s="3">
        <v>2</v>
      </c>
      <c r="E110" s="2">
        <v>1</v>
      </c>
      <c r="F110" s="2">
        <v>193</v>
      </c>
      <c r="G110" s="2">
        <v>44</v>
      </c>
      <c r="H110">
        <v>14.2</v>
      </c>
      <c r="I110">
        <v>48.056111111111107</v>
      </c>
      <c r="J110">
        <v>22.221944444444443</v>
      </c>
    </row>
    <row r="111" spans="1:10" x14ac:dyDescent="0.25">
      <c r="A111" t="s">
        <v>112</v>
      </c>
      <c r="B111" t="s">
        <v>89</v>
      </c>
      <c r="C111">
        <v>327</v>
      </c>
      <c r="D111" s="3">
        <v>1</v>
      </c>
      <c r="E111" s="2">
        <v>2</v>
      </c>
      <c r="F111" s="2">
        <v>2</v>
      </c>
      <c r="G111" s="2">
        <v>29</v>
      </c>
      <c r="H111">
        <v>10.5</v>
      </c>
      <c r="I111">
        <v>48.154166666666669</v>
      </c>
      <c r="J111">
        <v>22.427777777777781</v>
      </c>
    </row>
    <row r="112" spans="1:10" x14ac:dyDescent="0.25">
      <c r="A112" t="s">
        <v>113</v>
      </c>
      <c r="B112" t="s">
        <v>89</v>
      </c>
      <c r="C112">
        <v>664</v>
      </c>
      <c r="D112" s="3">
        <v>1</v>
      </c>
      <c r="E112" s="2">
        <v>2</v>
      </c>
      <c r="F112" s="2">
        <v>2</v>
      </c>
      <c r="G112" s="2">
        <v>17</v>
      </c>
      <c r="H112">
        <v>20.2</v>
      </c>
      <c r="I112">
        <v>48.225277777777777</v>
      </c>
      <c r="J112">
        <v>22.290000000000003</v>
      </c>
    </row>
    <row r="113" spans="1:10" x14ac:dyDescent="0.25">
      <c r="A113" t="s">
        <v>94</v>
      </c>
      <c r="B113" t="s">
        <v>89</v>
      </c>
      <c r="C113">
        <v>978</v>
      </c>
      <c r="D113" s="3">
        <v>1</v>
      </c>
      <c r="E113" s="2">
        <v>1</v>
      </c>
      <c r="F113" s="2">
        <v>2</v>
      </c>
      <c r="G113" s="2">
        <v>7</v>
      </c>
      <c r="H113">
        <v>28.1</v>
      </c>
      <c r="I113">
        <v>48.258611111111108</v>
      </c>
      <c r="J113">
        <v>22.289166666666667</v>
      </c>
    </row>
    <row r="114" spans="1:10" x14ac:dyDescent="0.25">
      <c r="A114" t="s">
        <v>114</v>
      </c>
      <c r="B114" t="s">
        <v>89</v>
      </c>
      <c r="C114">
        <v>896</v>
      </c>
      <c r="D114" s="3">
        <v>1</v>
      </c>
      <c r="E114" s="2">
        <v>2</v>
      </c>
      <c r="F114" s="2">
        <v>3</v>
      </c>
      <c r="G114" s="2">
        <v>59</v>
      </c>
      <c r="H114">
        <v>14.1</v>
      </c>
      <c r="I114">
        <v>48.186388888888885</v>
      </c>
      <c r="J114">
        <v>22.315000000000001</v>
      </c>
    </row>
    <row r="115" spans="1:10" x14ac:dyDescent="0.25">
      <c r="A115" t="s">
        <v>115</v>
      </c>
      <c r="B115" t="s">
        <v>89</v>
      </c>
      <c r="C115">
        <v>554</v>
      </c>
      <c r="D115" s="3">
        <v>1</v>
      </c>
      <c r="E115" s="2">
        <v>1</v>
      </c>
      <c r="F115" s="2">
        <v>1</v>
      </c>
      <c r="G115" s="2">
        <v>22</v>
      </c>
      <c r="H115">
        <v>16.100000000000001</v>
      </c>
      <c r="I115">
        <v>48.195277777777775</v>
      </c>
      <c r="J115">
        <v>22.295555555555556</v>
      </c>
    </row>
    <row r="116" spans="1:10" x14ac:dyDescent="0.25">
      <c r="A116" t="s">
        <v>116</v>
      </c>
      <c r="B116" t="s">
        <v>89</v>
      </c>
      <c r="C116">
        <v>604</v>
      </c>
      <c r="D116" s="3">
        <v>1</v>
      </c>
      <c r="E116" s="2">
        <v>1</v>
      </c>
      <c r="F116" s="2">
        <v>2</v>
      </c>
      <c r="G116" s="2">
        <v>27</v>
      </c>
      <c r="H116">
        <v>17.100000000000001</v>
      </c>
      <c r="I116">
        <v>48.201666666666668</v>
      </c>
      <c r="J116">
        <v>22.411388888888887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workbookViewId="0">
      <selection activeCell="H4" sqref="H4"/>
    </sheetView>
  </sheetViews>
  <sheetFormatPr defaultRowHeight="15" x14ac:dyDescent="0.25"/>
  <cols>
    <col min="1" max="1" width="4.28515625" bestFit="1" customWidth="1"/>
    <col min="2" max="2" width="16.140625" bestFit="1" customWidth="1"/>
  </cols>
  <sheetData>
    <row r="1" spans="1:7" x14ac:dyDescent="0.25">
      <c r="A1" t="s">
        <v>122</v>
      </c>
      <c r="B1" t="s">
        <v>11</v>
      </c>
      <c r="C1" t="s">
        <v>121</v>
      </c>
      <c r="E1" t="s">
        <v>123</v>
      </c>
      <c r="F1" t="s">
        <v>124</v>
      </c>
      <c r="G1" t="s">
        <v>125</v>
      </c>
    </row>
    <row r="2" spans="1:7" x14ac:dyDescent="0.25">
      <c r="A2">
        <v>1</v>
      </c>
      <c r="B2" t="s">
        <v>63</v>
      </c>
      <c r="C2">
        <v>16576</v>
      </c>
    </row>
    <row r="3" spans="1:7" x14ac:dyDescent="0.25">
      <c r="A3">
        <v>2</v>
      </c>
      <c r="B3" t="s">
        <v>89</v>
      </c>
      <c r="C3">
        <v>8618</v>
      </c>
    </row>
    <row r="4" spans="1:7" x14ac:dyDescent="0.25">
      <c r="A4">
        <v>3</v>
      </c>
      <c r="B4" t="s">
        <v>12</v>
      </c>
      <c r="C4">
        <v>7981</v>
      </c>
    </row>
    <row r="5" spans="1:7" x14ac:dyDescent="0.25">
      <c r="A5">
        <v>4</v>
      </c>
      <c r="B5" t="s">
        <v>64</v>
      </c>
      <c r="C5">
        <v>6239</v>
      </c>
    </row>
    <row r="6" spans="1:7" x14ac:dyDescent="0.25">
      <c r="A6">
        <v>5</v>
      </c>
      <c r="B6" t="s">
        <v>0</v>
      </c>
      <c r="C6">
        <v>4961</v>
      </c>
    </row>
    <row r="7" spans="1:7" x14ac:dyDescent="0.25">
      <c r="A7">
        <v>6</v>
      </c>
      <c r="B7" t="s">
        <v>90</v>
      </c>
      <c r="C7">
        <v>4811</v>
      </c>
    </row>
    <row r="8" spans="1:7" x14ac:dyDescent="0.25">
      <c r="A8">
        <v>7</v>
      </c>
      <c r="B8" t="s">
        <v>65</v>
      </c>
      <c r="C8">
        <v>3562</v>
      </c>
    </row>
    <row r="9" spans="1:7" x14ac:dyDescent="0.25">
      <c r="A9">
        <v>8</v>
      </c>
      <c r="B9" t="s">
        <v>66</v>
      </c>
      <c r="C9">
        <v>3479</v>
      </c>
    </row>
    <row r="10" spans="1:7" x14ac:dyDescent="0.25">
      <c r="A10">
        <v>9</v>
      </c>
      <c r="B10" t="s">
        <v>82</v>
      </c>
      <c r="C10">
        <v>3084</v>
      </c>
    </row>
    <row r="11" spans="1:7" x14ac:dyDescent="0.25">
      <c r="A11">
        <v>10</v>
      </c>
      <c r="B11" t="s">
        <v>75</v>
      </c>
      <c r="C11">
        <v>2925</v>
      </c>
    </row>
    <row r="12" spans="1:7" x14ac:dyDescent="0.25">
      <c r="A12">
        <v>11</v>
      </c>
      <c r="B12" t="s">
        <v>1</v>
      </c>
      <c r="C12">
        <v>2801</v>
      </c>
    </row>
    <row r="13" spans="1:7" x14ac:dyDescent="0.25">
      <c r="A13">
        <v>12</v>
      </c>
      <c r="B13" t="s">
        <v>79</v>
      </c>
      <c r="C13">
        <v>2676</v>
      </c>
    </row>
    <row r="14" spans="1:7" x14ac:dyDescent="0.25">
      <c r="A14">
        <v>13</v>
      </c>
      <c r="B14" t="s">
        <v>91</v>
      </c>
      <c r="C14">
        <v>2555</v>
      </c>
    </row>
    <row r="15" spans="1:7" x14ac:dyDescent="0.25">
      <c r="A15">
        <v>14</v>
      </c>
      <c r="B15" t="s">
        <v>56</v>
      </c>
      <c r="C15">
        <v>2412</v>
      </c>
    </row>
    <row r="16" spans="1:7" x14ac:dyDescent="0.25">
      <c r="A16">
        <v>15</v>
      </c>
      <c r="B16" t="s">
        <v>76</v>
      </c>
      <c r="C16">
        <v>2307</v>
      </c>
    </row>
    <row r="17" spans="1:3" x14ac:dyDescent="0.25">
      <c r="A17">
        <v>16</v>
      </c>
      <c r="B17" t="s">
        <v>77</v>
      </c>
      <c r="C17">
        <v>2180</v>
      </c>
    </row>
    <row r="18" spans="1:3" x14ac:dyDescent="0.25">
      <c r="A18">
        <v>17</v>
      </c>
      <c r="B18" t="s">
        <v>67</v>
      </c>
      <c r="C18">
        <v>2076</v>
      </c>
    </row>
    <row r="19" spans="1:3" x14ac:dyDescent="0.25">
      <c r="A19">
        <v>18</v>
      </c>
      <c r="B19" t="s">
        <v>92</v>
      </c>
      <c r="C19">
        <v>2073</v>
      </c>
    </row>
    <row r="20" spans="1:3" x14ac:dyDescent="0.25">
      <c r="A20">
        <v>19</v>
      </c>
      <c r="B20" t="s">
        <v>74</v>
      </c>
      <c r="C20">
        <v>2060</v>
      </c>
    </row>
    <row r="21" spans="1:3" x14ac:dyDescent="0.25">
      <c r="A21">
        <v>20</v>
      </c>
      <c r="B21" t="s">
        <v>2</v>
      </c>
      <c r="C21">
        <v>2002</v>
      </c>
    </row>
    <row r="22" spans="1:3" x14ac:dyDescent="0.25">
      <c r="A22">
        <v>21</v>
      </c>
      <c r="B22" t="s">
        <v>78</v>
      </c>
      <c r="C22">
        <v>1959</v>
      </c>
    </row>
    <row r="23" spans="1:3" x14ac:dyDescent="0.25">
      <c r="A23">
        <v>22</v>
      </c>
      <c r="B23" t="s">
        <v>68</v>
      </c>
      <c r="C23">
        <v>1802</v>
      </c>
    </row>
    <row r="24" spans="1:3" x14ac:dyDescent="0.25">
      <c r="A24">
        <v>23</v>
      </c>
      <c r="B24" t="s">
        <v>86</v>
      </c>
      <c r="C24">
        <v>1797</v>
      </c>
    </row>
    <row r="25" spans="1:3" x14ac:dyDescent="0.25">
      <c r="A25">
        <v>24</v>
      </c>
      <c r="B25" t="s">
        <v>21</v>
      </c>
      <c r="C25">
        <v>1740</v>
      </c>
    </row>
    <row r="26" spans="1:3" x14ac:dyDescent="0.25">
      <c r="A26">
        <v>25</v>
      </c>
      <c r="B26" t="s">
        <v>69</v>
      </c>
      <c r="C26">
        <v>1737</v>
      </c>
    </row>
    <row r="27" spans="1:3" x14ac:dyDescent="0.25">
      <c r="A27">
        <v>26</v>
      </c>
      <c r="B27" t="s">
        <v>71</v>
      </c>
      <c r="C27">
        <v>1614</v>
      </c>
    </row>
    <row r="28" spans="1:3" x14ac:dyDescent="0.25">
      <c r="A28">
        <v>27</v>
      </c>
      <c r="B28" t="s">
        <v>52</v>
      </c>
      <c r="C28">
        <v>1594</v>
      </c>
    </row>
    <row r="29" spans="1:3" x14ac:dyDescent="0.25">
      <c r="A29">
        <v>28</v>
      </c>
      <c r="B29" t="s">
        <v>111</v>
      </c>
      <c r="C29">
        <v>1554</v>
      </c>
    </row>
    <row r="30" spans="1:3" x14ac:dyDescent="0.25">
      <c r="A30">
        <v>29</v>
      </c>
      <c r="B30" t="s">
        <v>81</v>
      </c>
      <c r="C30">
        <v>1478</v>
      </c>
    </row>
    <row r="31" spans="1:3" x14ac:dyDescent="0.25">
      <c r="A31">
        <v>30</v>
      </c>
      <c r="B31" t="s">
        <v>14</v>
      </c>
      <c r="C31">
        <v>1454</v>
      </c>
    </row>
    <row r="32" spans="1:3" x14ac:dyDescent="0.25">
      <c r="A32">
        <v>31</v>
      </c>
      <c r="B32" t="s">
        <v>13</v>
      </c>
      <c r="C32">
        <v>1442</v>
      </c>
    </row>
    <row r="33" spans="1:3" x14ac:dyDescent="0.25">
      <c r="A33">
        <v>32</v>
      </c>
      <c r="B33" t="s">
        <v>103</v>
      </c>
      <c r="C33">
        <v>1413</v>
      </c>
    </row>
    <row r="34" spans="1:3" x14ac:dyDescent="0.25">
      <c r="A34">
        <v>33</v>
      </c>
      <c r="B34" t="s">
        <v>102</v>
      </c>
      <c r="C34">
        <v>1283</v>
      </c>
    </row>
    <row r="35" spans="1:3" x14ac:dyDescent="0.25">
      <c r="A35">
        <v>34</v>
      </c>
      <c r="B35" t="s">
        <v>100</v>
      </c>
      <c r="C35">
        <v>1280</v>
      </c>
    </row>
    <row r="36" spans="1:3" x14ac:dyDescent="0.25">
      <c r="A36">
        <v>35</v>
      </c>
      <c r="B36" t="s">
        <v>73</v>
      </c>
      <c r="C36">
        <v>1257</v>
      </c>
    </row>
    <row r="37" spans="1:3" x14ac:dyDescent="0.25">
      <c r="A37">
        <v>36</v>
      </c>
      <c r="B37" t="s">
        <v>88</v>
      </c>
      <c r="C37">
        <v>1198</v>
      </c>
    </row>
    <row r="38" spans="1:3" x14ac:dyDescent="0.25">
      <c r="A38">
        <v>37</v>
      </c>
      <c r="B38" t="s">
        <v>107</v>
      </c>
      <c r="C38">
        <v>1172</v>
      </c>
    </row>
    <row r="39" spans="1:3" x14ac:dyDescent="0.25">
      <c r="A39">
        <v>38</v>
      </c>
      <c r="B39" t="s">
        <v>31</v>
      </c>
      <c r="C39">
        <v>1135</v>
      </c>
    </row>
    <row r="40" spans="1:3" x14ac:dyDescent="0.25">
      <c r="A40">
        <v>39</v>
      </c>
      <c r="B40" t="s">
        <v>93</v>
      </c>
      <c r="C40">
        <v>1113</v>
      </c>
    </row>
    <row r="41" spans="1:3" x14ac:dyDescent="0.25">
      <c r="A41">
        <v>40</v>
      </c>
      <c r="B41" t="s">
        <v>34</v>
      </c>
      <c r="C41">
        <v>1111</v>
      </c>
    </row>
    <row r="42" spans="1:3" x14ac:dyDescent="0.25">
      <c r="A42">
        <v>41</v>
      </c>
      <c r="B42" t="s">
        <v>4</v>
      </c>
      <c r="C42">
        <v>1038</v>
      </c>
    </row>
    <row r="43" spans="1:3" x14ac:dyDescent="0.25">
      <c r="A43">
        <v>42</v>
      </c>
      <c r="B43" t="s">
        <v>101</v>
      </c>
      <c r="C43">
        <v>1037</v>
      </c>
    </row>
    <row r="44" spans="1:3" x14ac:dyDescent="0.25">
      <c r="A44">
        <v>43</v>
      </c>
      <c r="B44" t="s">
        <v>106</v>
      </c>
      <c r="C44">
        <v>1006</v>
      </c>
    </row>
    <row r="45" spans="1:3" x14ac:dyDescent="0.25">
      <c r="A45">
        <v>44</v>
      </c>
      <c r="B45" t="s">
        <v>96</v>
      </c>
      <c r="C45">
        <v>1005</v>
      </c>
    </row>
    <row r="46" spans="1:3" x14ac:dyDescent="0.25">
      <c r="A46">
        <v>45</v>
      </c>
      <c r="B46" t="s">
        <v>24</v>
      </c>
      <c r="C46">
        <v>997</v>
      </c>
    </row>
    <row r="47" spans="1:3" x14ac:dyDescent="0.25">
      <c r="A47">
        <v>46</v>
      </c>
      <c r="B47" t="s">
        <v>41</v>
      </c>
      <c r="C47">
        <v>987</v>
      </c>
    </row>
    <row r="48" spans="1:3" x14ac:dyDescent="0.25">
      <c r="A48">
        <v>47</v>
      </c>
      <c r="B48" t="s">
        <v>94</v>
      </c>
      <c r="C48">
        <v>978</v>
      </c>
    </row>
    <row r="49" spans="1:3" x14ac:dyDescent="0.25">
      <c r="A49">
        <v>48</v>
      </c>
      <c r="B49" t="s">
        <v>80</v>
      </c>
      <c r="C49">
        <v>976</v>
      </c>
    </row>
    <row r="50" spans="1:3" x14ac:dyDescent="0.25">
      <c r="A50">
        <v>49</v>
      </c>
      <c r="B50" t="s">
        <v>95</v>
      </c>
      <c r="C50">
        <v>968</v>
      </c>
    </row>
    <row r="51" spans="1:3" x14ac:dyDescent="0.25">
      <c r="A51">
        <v>50</v>
      </c>
      <c r="B51" t="s">
        <v>87</v>
      </c>
      <c r="C51">
        <v>966</v>
      </c>
    </row>
    <row r="52" spans="1:3" x14ac:dyDescent="0.25">
      <c r="A52">
        <v>51</v>
      </c>
      <c r="B52" t="s">
        <v>30</v>
      </c>
      <c r="C52">
        <v>952</v>
      </c>
    </row>
    <row r="53" spans="1:3" x14ac:dyDescent="0.25">
      <c r="A53">
        <v>52</v>
      </c>
      <c r="B53" t="s">
        <v>7</v>
      </c>
      <c r="C53">
        <v>945</v>
      </c>
    </row>
    <row r="54" spans="1:3" x14ac:dyDescent="0.25">
      <c r="A54">
        <v>53</v>
      </c>
      <c r="B54" t="s">
        <v>114</v>
      </c>
      <c r="C54">
        <v>896</v>
      </c>
    </row>
    <row r="55" spans="1:3" x14ac:dyDescent="0.25">
      <c r="A55">
        <v>54</v>
      </c>
      <c r="B55" t="s">
        <v>15</v>
      </c>
      <c r="C55">
        <v>886</v>
      </c>
    </row>
    <row r="56" spans="1:3" x14ac:dyDescent="0.25">
      <c r="A56">
        <v>55</v>
      </c>
      <c r="B56" t="s">
        <v>99</v>
      </c>
      <c r="C56">
        <v>866</v>
      </c>
    </row>
    <row r="57" spans="1:3" x14ac:dyDescent="0.25">
      <c r="A57">
        <v>56</v>
      </c>
      <c r="B57" t="s">
        <v>83</v>
      </c>
      <c r="C57">
        <v>848</v>
      </c>
    </row>
    <row r="58" spans="1:3" x14ac:dyDescent="0.25">
      <c r="A58">
        <v>57</v>
      </c>
      <c r="B58" t="s">
        <v>38</v>
      </c>
      <c r="C58">
        <v>813</v>
      </c>
    </row>
    <row r="59" spans="1:3" x14ac:dyDescent="0.25">
      <c r="A59">
        <v>58</v>
      </c>
      <c r="B59" t="s">
        <v>49</v>
      </c>
      <c r="C59">
        <v>793</v>
      </c>
    </row>
    <row r="60" spans="1:3" x14ac:dyDescent="0.25">
      <c r="A60">
        <v>59</v>
      </c>
      <c r="B60" t="s">
        <v>42</v>
      </c>
      <c r="C60">
        <v>790</v>
      </c>
    </row>
    <row r="61" spans="1:3" x14ac:dyDescent="0.25">
      <c r="A61">
        <v>60</v>
      </c>
      <c r="B61" t="s">
        <v>3</v>
      </c>
      <c r="C61">
        <v>787</v>
      </c>
    </row>
    <row r="62" spans="1:3" x14ac:dyDescent="0.25">
      <c r="A62">
        <v>61</v>
      </c>
      <c r="B62" t="s">
        <v>105</v>
      </c>
      <c r="C62">
        <v>776</v>
      </c>
    </row>
    <row r="63" spans="1:3" x14ac:dyDescent="0.25">
      <c r="A63">
        <v>62</v>
      </c>
      <c r="B63" t="s">
        <v>19</v>
      </c>
      <c r="C63">
        <v>760</v>
      </c>
    </row>
    <row r="64" spans="1:3" x14ac:dyDescent="0.25">
      <c r="A64">
        <v>63</v>
      </c>
      <c r="B64" t="s">
        <v>54</v>
      </c>
      <c r="C64">
        <v>743</v>
      </c>
    </row>
    <row r="65" spans="1:3" x14ac:dyDescent="0.25">
      <c r="A65">
        <v>64</v>
      </c>
      <c r="B65" t="s">
        <v>26</v>
      </c>
      <c r="C65">
        <v>738</v>
      </c>
    </row>
    <row r="66" spans="1:3" x14ac:dyDescent="0.25">
      <c r="A66">
        <v>65</v>
      </c>
      <c r="B66" t="s">
        <v>48</v>
      </c>
      <c r="C66">
        <v>733</v>
      </c>
    </row>
    <row r="67" spans="1:3" x14ac:dyDescent="0.25">
      <c r="A67">
        <v>66</v>
      </c>
      <c r="B67" t="s">
        <v>17</v>
      </c>
      <c r="C67">
        <v>732</v>
      </c>
    </row>
    <row r="68" spans="1:3" x14ac:dyDescent="0.25">
      <c r="A68">
        <v>67</v>
      </c>
      <c r="B68" t="s">
        <v>50</v>
      </c>
      <c r="C68">
        <v>701</v>
      </c>
    </row>
    <row r="69" spans="1:3" x14ac:dyDescent="0.25">
      <c r="A69">
        <v>68</v>
      </c>
      <c r="B69" t="s">
        <v>110</v>
      </c>
      <c r="C69">
        <v>697</v>
      </c>
    </row>
    <row r="70" spans="1:3" x14ac:dyDescent="0.25">
      <c r="A70">
        <v>69</v>
      </c>
      <c r="B70" t="s">
        <v>57</v>
      </c>
      <c r="C70">
        <v>687</v>
      </c>
    </row>
    <row r="71" spans="1:3" x14ac:dyDescent="0.25">
      <c r="A71">
        <v>70</v>
      </c>
      <c r="B71" t="s">
        <v>113</v>
      </c>
      <c r="C71">
        <v>664</v>
      </c>
    </row>
    <row r="72" spans="1:3" x14ac:dyDescent="0.25">
      <c r="A72">
        <v>71</v>
      </c>
      <c r="B72" t="s">
        <v>43</v>
      </c>
      <c r="C72">
        <v>657</v>
      </c>
    </row>
    <row r="73" spans="1:3" x14ac:dyDescent="0.25">
      <c r="A73">
        <v>72</v>
      </c>
      <c r="B73" t="s">
        <v>20</v>
      </c>
      <c r="C73">
        <v>647</v>
      </c>
    </row>
    <row r="74" spans="1:3" x14ac:dyDescent="0.25">
      <c r="A74">
        <v>73</v>
      </c>
      <c r="B74" t="s">
        <v>16</v>
      </c>
      <c r="C74">
        <v>636</v>
      </c>
    </row>
    <row r="75" spans="1:3" x14ac:dyDescent="0.25">
      <c r="A75">
        <v>74</v>
      </c>
      <c r="B75" t="s">
        <v>6</v>
      </c>
      <c r="C75">
        <v>632</v>
      </c>
    </row>
    <row r="76" spans="1:3" x14ac:dyDescent="0.25">
      <c r="A76">
        <v>75</v>
      </c>
      <c r="B76" t="s">
        <v>98</v>
      </c>
      <c r="C76">
        <v>629</v>
      </c>
    </row>
    <row r="77" spans="1:3" x14ac:dyDescent="0.25">
      <c r="A77">
        <v>76</v>
      </c>
      <c r="B77" t="s">
        <v>37</v>
      </c>
      <c r="C77">
        <v>614</v>
      </c>
    </row>
    <row r="78" spans="1:3" x14ac:dyDescent="0.25">
      <c r="A78">
        <v>77</v>
      </c>
      <c r="B78" t="s">
        <v>10</v>
      </c>
      <c r="C78">
        <v>607</v>
      </c>
    </row>
    <row r="79" spans="1:3" x14ac:dyDescent="0.25">
      <c r="A79">
        <v>78</v>
      </c>
      <c r="B79" t="s">
        <v>116</v>
      </c>
      <c r="C79">
        <v>604</v>
      </c>
    </row>
    <row r="80" spans="1:3" x14ac:dyDescent="0.25">
      <c r="A80">
        <v>79</v>
      </c>
      <c r="B80" t="s">
        <v>97</v>
      </c>
      <c r="C80">
        <v>603</v>
      </c>
    </row>
    <row r="81" spans="1:3" x14ac:dyDescent="0.25">
      <c r="A81">
        <v>80</v>
      </c>
      <c r="B81" t="s">
        <v>108</v>
      </c>
      <c r="C81">
        <v>597</v>
      </c>
    </row>
    <row r="82" spans="1:3" x14ac:dyDescent="0.25">
      <c r="A82">
        <v>81</v>
      </c>
      <c r="B82" t="s">
        <v>47</v>
      </c>
      <c r="C82">
        <v>595</v>
      </c>
    </row>
    <row r="83" spans="1:3" x14ac:dyDescent="0.25">
      <c r="A83">
        <v>82</v>
      </c>
      <c r="B83" t="s">
        <v>115</v>
      </c>
      <c r="C83">
        <v>554</v>
      </c>
    </row>
    <row r="84" spans="1:3" x14ac:dyDescent="0.25">
      <c r="A84">
        <v>83</v>
      </c>
      <c r="B84" t="s">
        <v>58</v>
      </c>
      <c r="C84">
        <v>553</v>
      </c>
    </row>
    <row r="85" spans="1:3" x14ac:dyDescent="0.25">
      <c r="A85">
        <v>84</v>
      </c>
      <c r="B85" t="s">
        <v>36</v>
      </c>
      <c r="C85">
        <v>529</v>
      </c>
    </row>
    <row r="86" spans="1:3" x14ac:dyDescent="0.25">
      <c r="A86">
        <v>85</v>
      </c>
      <c r="B86" t="s">
        <v>35</v>
      </c>
      <c r="C86">
        <v>527</v>
      </c>
    </row>
    <row r="87" spans="1:3" x14ac:dyDescent="0.25">
      <c r="A87">
        <v>86</v>
      </c>
      <c r="B87" t="s">
        <v>59</v>
      </c>
      <c r="C87">
        <v>519</v>
      </c>
    </row>
    <row r="88" spans="1:3" x14ac:dyDescent="0.25">
      <c r="A88">
        <v>87</v>
      </c>
      <c r="B88" t="s">
        <v>23</v>
      </c>
      <c r="C88">
        <v>484</v>
      </c>
    </row>
    <row r="89" spans="1:3" x14ac:dyDescent="0.25">
      <c r="A89">
        <v>88</v>
      </c>
      <c r="B89" t="s">
        <v>72</v>
      </c>
      <c r="C89">
        <v>476</v>
      </c>
    </row>
    <row r="90" spans="1:3" x14ac:dyDescent="0.25">
      <c r="A90">
        <v>89</v>
      </c>
      <c r="B90" t="s">
        <v>60</v>
      </c>
      <c r="C90">
        <v>416</v>
      </c>
    </row>
    <row r="91" spans="1:3" x14ac:dyDescent="0.25">
      <c r="A91">
        <v>90</v>
      </c>
      <c r="B91" t="s">
        <v>85</v>
      </c>
      <c r="C91">
        <v>409</v>
      </c>
    </row>
    <row r="92" spans="1:3" x14ac:dyDescent="0.25">
      <c r="A92">
        <v>91</v>
      </c>
      <c r="B92" t="s">
        <v>61</v>
      </c>
      <c r="C92">
        <v>383</v>
      </c>
    </row>
    <row r="93" spans="1:3" x14ac:dyDescent="0.25">
      <c r="A93">
        <v>92</v>
      </c>
      <c r="B93" t="s">
        <v>8</v>
      </c>
      <c r="C93">
        <v>369</v>
      </c>
    </row>
    <row r="94" spans="1:3" x14ac:dyDescent="0.25">
      <c r="A94">
        <v>93</v>
      </c>
      <c r="B94" t="s">
        <v>18</v>
      </c>
      <c r="C94">
        <v>354</v>
      </c>
    </row>
    <row r="95" spans="1:3" x14ac:dyDescent="0.25">
      <c r="A95">
        <v>94</v>
      </c>
      <c r="B95" t="s">
        <v>51</v>
      </c>
      <c r="C95">
        <v>329</v>
      </c>
    </row>
    <row r="96" spans="1:3" x14ac:dyDescent="0.25">
      <c r="A96">
        <v>95</v>
      </c>
      <c r="B96" t="s">
        <v>112</v>
      </c>
      <c r="C96">
        <v>327</v>
      </c>
    </row>
    <row r="97" spans="1:3" x14ac:dyDescent="0.25">
      <c r="A97">
        <v>96</v>
      </c>
      <c r="B97" t="s">
        <v>39</v>
      </c>
      <c r="C97">
        <v>326</v>
      </c>
    </row>
    <row r="98" spans="1:3" x14ac:dyDescent="0.25">
      <c r="A98">
        <v>97</v>
      </c>
      <c r="B98" t="s">
        <v>70</v>
      </c>
      <c r="C98">
        <v>322</v>
      </c>
    </row>
    <row r="99" spans="1:3" x14ac:dyDescent="0.25">
      <c r="A99">
        <v>98</v>
      </c>
      <c r="B99" t="s">
        <v>33</v>
      </c>
      <c r="C99">
        <v>317</v>
      </c>
    </row>
    <row r="100" spans="1:3" x14ac:dyDescent="0.25">
      <c r="A100">
        <v>99</v>
      </c>
      <c r="B100" t="s">
        <v>9</v>
      </c>
      <c r="C100">
        <v>306</v>
      </c>
    </row>
    <row r="101" spans="1:3" x14ac:dyDescent="0.25">
      <c r="A101">
        <v>100</v>
      </c>
      <c r="B101" t="s">
        <v>109</v>
      </c>
      <c r="C101">
        <v>304</v>
      </c>
    </row>
    <row r="102" spans="1:3" x14ac:dyDescent="0.25">
      <c r="A102">
        <v>101</v>
      </c>
      <c r="B102" t="s">
        <v>46</v>
      </c>
      <c r="C102">
        <v>292</v>
      </c>
    </row>
    <row r="103" spans="1:3" x14ac:dyDescent="0.25">
      <c r="A103">
        <v>102</v>
      </c>
      <c r="B103" t="s">
        <v>40</v>
      </c>
      <c r="C103">
        <v>283</v>
      </c>
    </row>
    <row r="104" spans="1:3" x14ac:dyDescent="0.25">
      <c r="A104">
        <v>103</v>
      </c>
      <c r="B104" t="s">
        <v>29</v>
      </c>
      <c r="C104">
        <v>266</v>
      </c>
    </row>
    <row r="105" spans="1:3" x14ac:dyDescent="0.25">
      <c r="A105">
        <v>104</v>
      </c>
      <c r="B105" t="s">
        <v>104</v>
      </c>
      <c r="C105">
        <v>266</v>
      </c>
    </row>
    <row r="106" spans="1:3" x14ac:dyDescent="0.25">
      <c r="A106">
        <v>105</v>
      </c>
      <c r="B106" t="s">
        <v>27</v>
      </c>
      <c r="C106">
        <v>251</v>
      </c>
    </row>
    <row r="107" spans="1:3" x14ac:dyDescent="0.25">
      <c r="A107">
        <v>106</v>
      </c>
      <c r="B107" t="s">
        <v>53</v>
      </c>
      <c r="C107">
        <v>231</v>
      </c>
    </row>
    <row r="108" spans="1:3" x14ac:dyDescent="0.25">
      <c r="A108">
        <v>107</v>
      </c>
      <c r="B108" t="s">
        <v>28</v>
      </c>
      <c r="C108">
        <v>228</v>
      </c>
    </row>
    <row r="109" spans="1:3" x14ac:dyDescent="0.25">
      <c r="A109">
        <v>108</v>
      </c>
      <c r="B109" t="s">
        <v>55</v>
      </c>
      <c r="C109">
        <v>192</v>
      </c>
    </row>
    <row r="110" spans="1:3" x14ac:dyDescent="0.25">
      <c r="A110">
        <v>109</v>
      </c>
      <c r="B110" t="s">
        <v>84</v>
      </c>
      <c r="C110">
        <v>150</v>
      </c>
    </row>
    <row r="111" spans="1:3" x14ac:dyDescent="0.25">
      <c r="A111">
        <v>110</v>
      </c>
      <c r="B111" t="s">
        <v>22</v>
      </c>
      <c r="C111">
        <v>137</v>
      </c>
    </row>
    <row r="112" spans="1:3" x14ac:dyDescent="0.25">
      <c r="A112">
        <v>111</v>
      </c>
      <c r="B112" t="s">
        <v>25</v>
      </c>
      <c r="C112">
        <v>128</v>
      </c>
    </row>
    <row r="113" spans="1:3" x14ac:dyDescent="0.25">
      <c r="A113">
        <v>112</v>
      </c>
      <c r="B113" t="s">
        <v>44</v>
      </c>
      <c r="C113">
        <v>120</v>
      </c>
    </row>
    <row r="114" spans="1:3" x14ac:dyDescent="0.25">
      <c r="A114">
        <v>113</v>
      </c>
      <c r="B114" t="s">
        <v>45</v>
      </c>
      <c r="C114">
        <v>120</v>
      </c>
    </row>
    <row r="115" spans="1:3" x14ac:dyDescent="0.25">
      <c r="A115">
        <v>114</v>
      </c>
      <c r="B115" t="s">
        <v>5</v>
      </c>
      <c r="C115">
        <v>103</v>
      </c>
    </row>
    <row r="116" spans="1:3" x14ac:dyDescent="0.25">
      <c r="A116">
        <v>115</v>
      </c>
      <c r="B116" t="s">
        <v>32</v>
      </c>
      <c r="C116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workbookViewId="0">
      <selection activeCell="I32" sqref="I32"/>
    </sheetView>
  </sheetViews>
  <sheetFormatPr defaultRowHeight="15" x14ac:dyDescent="0.25"/>
  <cols>
    <col min="1" max="1" width="16.140625" bestFit="1" customWidth="1"/>
    <col min="4" max="4" width="9.140625" customWidth="1"/>
  </cols>
  <sheetData>
    <row r="1" spans="1:12" x14ac:dyDescent="0.25">
      <c r="A1" t="s">
        <v>11</v>
      </c>
      <c r="B1" t="s">
        <v>121</v>
      </c>
      <c r="C1" t="s">
        <v>141</v>
      </c>
      <c r="D1" t="s">
        <v>127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  <c r="J1" t="s">
        <v>136</v>
      </c>
      <c r="K1" t="s">
        <v>137</v>
      </c>
      <c r="L1" t="s">
        <v>139</v>
      </c>
    </row>
    <row r="2" spans="1:12" x14ac:dyDescent="0.25">
      <c r="A2" t="s">
        <v>63</v>
      </c>
      <c r="B2">
        <v>16576</v>
      </c>
    </row>
    <row r="3" spans="1:12" x14ac:dyDescent="0.25">
      <c r="A3" t="s">
        <v>89</v>
      </c>
      <c r="B3">
        <v>8618</v>
      </c>
    </row>
    <row r="4" spans="1:12" x14ac:dyDescent="0.25">
      <c r="A4" t="s">
        <v>12</v>
      </c>
      <c r="B4">
        <v>7981</v>
      </c>
    </row>
    <row r="5" spans="1:12" x14ac:dyDescent="0.25">
      <c r="A5" t="s">
        <v>64</v>
      </c>
      <c r="B5">
        <v>6239</v>
      </c>
    </row>
    <row r="6" spans="1:12" x14ac:dyDescent="0.25">
      <c r="A6" t="s">
        <v>0</v>
      </c>
      <c r="B6">
        <v>4961</v>
      </c>
    </row>
    <row r="7" spans="1:12" x14ac:dyDescent="0.25">
      <c r="A7" t="s">
        <v>90</v>
      </c>
      <c r="B7">
        <v>4811</v>
      </c>
    </row>
    <row r="8" spans="1:12" x14ac:dyDescent="0.25">
      <c r="A8" t="s">
        <v>65</v>
      </c>
      <c r="B8">
        <v>3562</v>
      </c>
    </row>
    <row r="9" spans="1:12" x14ac:dyDescent="0.25">
      <c r="A9" t="s">
        <v>66</v>
      </c>
      <c r="B9">
        <v>3479</v>
      </c>
    </row>
    <row r="10" spans="1:12" x14ac:dyDescent="0.25">
      <c r="A10" t="s">
        <v>82</v>
      </c>
      <c r="B10">
        <v>3084</v>
      </c>
    </row>
    <row r="11" spans="1:12" x14ac:dyDescent="0.25">
      <c r="A11" t="s">
        <v>75</v>
      </c>
      <c r="B11">
        <v>2925</v>
      </c>
    </row>
    <row r="12" spans="1:12" x14ac:dyDescent="0.25">
      <c r="A12" t="s">
        <v>1</v>
      </c>
      <c r="B12">
        <v>2801</v>
      </c>
    </row>
    <row r="13" spans="1:12" x14ac:dyDescent="0.25">
      <c r="A13" t="s">
        <v>79</v>
      </c>
      <c r="B13">
        <v>2676</v>
      </c>
    </row>
    <row r="14" spans="1:12" x14ac:dyDescent="0.25">
      <c r="A14" t="s">
        <v>91</v>
      </c>
      <c r="B14">
        <v>2555</v>
      </c>
    </row>
    <row r="15" spans="1:12" x14ac:dyDescent="0.25">
      <c r="A15" t="s">
        <v>56</v>
      </c>
      <c r="B15">
        <v>2412</v>
      </c>
    </row>
    <row r="16" spans="1:12" x14ac:dyDescent="0.25">
      <c r="A16" t="s">
        <v>76</v>
      </c>
      <c r="B16">
        <v>2307</v>
      </c>
    </row>
    <row r="17" spans="1:2" x14ac:dyDescent="0.25">
      <c r="A17" t="s">
        <v>77</v>
      </c>
      <c r="B17">
        <v>2180</v>
      </c>
    </row>
    <row r="18" spans="1:2" x14ac:dyDescent="0.25">
      <c r="A18" t="s">
        <v>67</v>
      </c>
      <c r="B18">
        <v>2076</v>
      </c>
    </row>
    <row r="19" spans="1:2" x14ac:dyDescent="0.25">
      <c r="A19" t="s">
        <v>92</v>
      </c>
      <c r="B19">
        <v>2073</v>
      </c>
    </row>
    <row r="20" spans="1:2" x14ac:dyDescent="0.25">
      <c r="A20" t="s">
        <v>74</v>
      </c>
      <c r="B20">
        <v>2060</v>
      </c>
    </row>
    <row r="21" spans="1:2" x14ac:dyDescent="0.25">
      <c r="A21" t="s">
        <v>2</v>
      </c>
      <c r="B21">
        <v>2002</v>
      </c>
    </row>
    <row r="22" spans="1:2" x14ac:dyDescent="0.25">
      <c r="A22" t="s">
        <v>78</v>
      </c>
      <c r="B22">
        <v>1959</v>
      </c>
    </row>
    <row r="23" spans="1:2" x14ac:dyDescent="0.25">
      <c r="A23" t="s">
        <v>68</v>
      </c>
      <c r="B23">
        <v>1802</v>
      </c>
    </row>
    <row r="24" spans="1:2" x14ac:dyDescent="0.25">
      <c r="A24" t="s">
        <v>86</v>
      </c>
      <c r="B24">
        <v>1797</v>
      </c>
    </row>
    <row r="25" spans="1:2" x14ac:dyDescent="0.25">
      <c r="A25" t="s">
        <v>21</v>
      </c>
      <c r="B25">
        <v>1740</v>
      </c>
    </row>
    <row r="26" spans="1:2" x14ac:dyDescent="0.25">
      <c r="A26" t="s">
        <v>69</v>
      </c>
      <c r="B26">
        <v>1737</v>
      </c>
    </row>
    <row r="27" spans="1:2" x14ac:dyDescent="0.25">
      <c r="A27" t="s">
        <v>71</v>
      </c>
      <c r="B27">
        <v>1614</v>
      </c>
    </row>
    <row r="28" spans="1:2" x14ac:dyDescent="0.25">
      <c r="A28" t="s">
        <v>52</v>
      </c>
      <c r="B28">
        <v>1594</v>
      </c>
    </row>
    <row r="29" spans="1:2" x14ac:dyDescent="0.25">
      <c r="A29" t="s">
        <v>111</v>
      </c>
      <c r="B29">
        <v>1554</v>
      </c>
    </row>
    <row r="30" spans="1:2" x14ac:dyDescent="0.25">
      <c r="A30" t="s">
        <v>81</v>
      </c>
      <c r="B30">
        <v>1478</v>
      </c>
    </row>
    <row r="31" spans="1:2" x14ac:dyDescent="0.25">
      <c r="A31" t="s">
        <v>14</v>
      </c>
      <c r="B31">
        <v>1454</v>
      </c>
    </row>
    <row r="32" spans="1:2" x14ac:dyDescent="0.25">
      <c r="A32" t="s">
        <v>13</v>
      </c>
      <c r="B32">
        <v>1442</v>
      </c>
    </row>
    <row r="33" spans="1:2" x14ac:dyDescent="0.25">
      <c r="A33" t="s">
        <v>103</v>
      </c>
      <c r="B33">
        <v>1413</v>
      </c>
    </row>
    <row r="34" spans="1:2" x14ac:dyDescent="0.25">
      <c r="A34" t="s">
        <v>102</v>
      </c>
      <c r="B34">
        <v>1283</v>
      </c>
    </row>
    <row r="35" spans="1:2" x14ac:dyDescent="0.25">
      <c r="A35" t="s">
        <v>100</v>
      </c>
      <c r="B35">
        <v>1280</v>
      </c>
    </row>
    <row r="36" spans="1:2" x14ac:dyDescent="0.25">
      <c r="A36" t="s">
        <v>73</v>
      </c>
      <c r="B36">
        <v>1257</v>
      </c>
    </row>
    <row r="37" spans="1:2" x14ac:dyDescent="0.25">
      <c r="A37" t="s">
        <v>88</v>
      </c>
      <c r="B37">
        <v>1198</v>
      </c>
    </row>
    <row r="38" spans="1:2" x14ac:dyDescent="0.25">
      <c r="A38" t="s">
        <v>107</v>
      </c>
      <c r="B38">
        <v>1172</v>
      </c>
    </row>
    <row r="39" spans="1:2" x14ac:dyDescent="0.25">
      <c r="A39" t="s">
        <v>31</v>
      </c>
      <c r="B39">
        <v>1135</v>
      </c>
    </row>
    <row r="40" spans="1:2" x14ac:dyDescent="0.25">
      <c r="A40" t="s">
        <v>93</v>
      </c>
      <c r="B40">
        <v>1113</v>
      </c>
    </row>
    <row r="41" spans="1:2" x14ac:dyDescent="0.25">
      <c r="A41" t="s">
        <v>34</v>
      </c>
      <c r="B41">
        <v>1111</v>
      </c>
    </row>
    <row r="42" spans="1:2" x14ac:dyDescent="0.25">
      <c r="A42" t="s">
        <v>4</v>
      </c>
      <c r="B42">
        <v>1038</v>
      </c>
    </row>
    <row r="43" spans="1:2" x14ac:dyDescent="0.25">
      <c r="A43" t="s">
        <v>101</v>
      </c>
      <c r="B43">
        <v>1037</v>
      </c>
    </row>
    <row r="44" spans="1:2" x14ac:dyDescent="0.25">
      <c r="A44" t="s">
        <v>106</v>
      </c>
      <c r="B44">
        <v>1006</v>
      </c>
    </row>
    <row r="45" spans="1:2" x14ac:dyDescent="0.25">
      <c r="A45" t="s">
        <v>96</v>
      </c>
      <c r="B45">
        <v>1005</v>
      </c>
    </row>
    <row r="46" spans="1:2" x14ac:dyDescent="0.25">
      <c r="A46" t="s">
        <v>24</v>
      </c>
      <c r="B46">
        <v>997</v>
      </c>
    </row>
    <row r="47" spans="1:2" x14ac:dyDescent="0.25">
      <c r="A47" t="s">
        <v>41</v>
      </c>
      <c r="B47">
        <v>987</v>
      </c>
    </row>
    <row r="48" spans="1:2" x14ac:dyDescent="0.25">
      <c r="A48" t="s">
        <v>94</v>
      </c>
      <c r="B48">
        <v>978</v>
      </c>
    </row>
    <row r="49" spans="1:2" x14ac:dyDescent="0.25">
      <c r="A49" t="s">
        <v>80</v>
      </c>
      <c r="B49">
        <v>976</v>
      </c>
    </row>
    <row r="50" spans="1:2" x14ac:dyDescent="0.25">
      <c r="A50" t="s">
        <v>95</v>
      </c>
      <c r="B50">
        <v>968</v>
      </c>
    </row>
    <row r="51" spans="1:2" x14ac:dyDescent="0.25">
      <c r="A51" t="s">
        <v>87</v>
      </c>
      <c r="B51">
        <v>966</v>
      </c>
    </row>
    <row r="52" spans="1:2" x14ac:dyDescent="0.25">
      <c r="A52" t="s">
        <v>30</v>
      </c>
      <c r="B52">
        <v>952</v>
      </c>
    </row>
    <row r="53" spans="1:2" x14ac:dyDescent="0.25">
      <c r="A53" t="s">
        <v>7</v>
      </c>
      <c r="B53">
        <v>945</v>
      </c>
    </row>
    <row r="54" spans="1:2" x14ac:dyDescent="0.25">
      <c r="A54" t="s">
        <v>114</v>
      </c>
      <c r="B54">
        <v>896</v>
      </c>
    </row>
    <row r="55" spans="1:2" x14ac:dyDescent="0.25">
      <c r="A55" t="s">
        <v>15</v>
      </c>
      <c r="B55">
        <v>886</v>
      </c>
    </row>
    <row r="56" spans="1:2" x14ac:dyDescent="0.25">
      <c r="A56" t="s">
        <v>99</v>
      </c>
      <c r="B56">
        <v>866</v>
      </c>
    </row>
    <row r="57" spans="1:2" x14ac:dyDescent="0.25">
      <c r="A57" t="s">
        <v>83</v>
      </c>
      <c r="B57">
        <v>848</v>
      </c>
    </row>
    <row r="58" spans="1:2" x14ac:dyDescent="0.25">
      <c r="A58" t="s">
        <v>38</v>
      </c>
      <c r="B58">
        <v>813</v>
      </c>
    </row>
    <row r="59" spans="1:2" x14ac:dyDescent="0.25">
      <c r="A59" t="s">
        <v>49</v>
      </c>
      <c r="B59">
        <v>793</v>
      </c>
    </row>
    <row r="60" spans="1:2" x14ac:dyDescent="0.25">
      <c r="A60" t="s">
        <v>42</v>
      </c>
      <c r="B60">
        <v>790</v>
      </c>
    </row>
    <row r="61" spans="1:2" x14ac:dyDescent="0.25">
      <c r="A61" t="s">
        <v>3</v>
      </c>
      <c r="B61">
        <v>787</v>
      </c>
    </row>
    <row r="62" spans="1:2" x14ac:dyDescent="0.25">
      <c r="A62" t="s">
        <v>105</v>
      </c>
      <c r="B62">
        <v>776</v>
      </c>
    </row>
    <row r="63" spans="1:2" x14ac:dyDescent="0.25">
      <c r="A63" t="s">
        <v>19</v>
      </c>
      <c r="B63">
        <v>760</v>
      </c>
    </row>
    <row r="64" spans="1:2" x14ac:dyDescent="0.25">
      <c r="A64" t="s">
        <v>54</v>
      </c>
      <c r="B64">
        <v>743</v>
      </c>
    </row>
    <row r="65" spans="1:2" x14ac:dyDescent="0.25">
      <c r="A65" t="s">
        <v>26</v>
      </c>
      <c r="B65">
        <v>738</v>
      </c>
    </row>
    <row r="66" spans="1:2" x14ac:dyDescent="0.25">
      <c r="A66" t="s">
        <v>48</v>
      </c>
      <c r="B66">
        <v>733</v>
      </c>
    </row>
    <row r="67" spans="1:2" x14ac:dyDescent="0.25">
      <c r="A67" t="s">
        <v>17</v>
      </c>
      <c r="B67">
        <v>732</v>
      </c>
    </row>
    <row r="68" spans="1:2" x14ac:dyDescent="0.25">
      <c r="A68" t="s">
        <v>50</v>
      </c>
      <c r="B68">
        <v>701</v>
      </c>
    </row>
    <row r="69" spans="1:2" x14ac:dyDescent="0.25">
      <c r="A69" t="s">
        <v>110</v>
      </c>
      <c r="B69">
        <v>697</v>
      </c>
    </row>
    <row r="70" spans="1:2" x14ac:dyDescent="0.25">
      <c r="A70" t="s">
        <v>57</v>
      </c>
      <c r="B70">
        <v>687</v>
      </c>
    </row>
    <row r="71" spans="1:2" x14ac:dyDescent="0.25">
      <c r="A71" t="s">
        <v>113</v>
      </c>
      <c r="B71">
        <v>664</v>
      </c>
    </row>
    <row r="72" spans="1:2" x14ac:dyDescent="0.25">
      <c r="A72" t="s">
        <v>43</v>
      </c>
      <c r="B72">
        <v>657</v>
      </c>
    </row>
    <row r="73" spans="1:2" x14ac:dyDescent="0.25">
      <c r="A73" t="s">
        <v>20</v>
      </c>
      <c r="B73">
        <v>647</v>
      </c>
    </row>
    <row r="74" spans="1:2" x14ac:dyDescent="0.25">
      <c r="A74" t="s">
        <v>16</v>
      </c>
      <c r="B74">
        <v>636</v>
      </c>
    </row>
    <row r="75" spans="1:2" x14ac:dyDescent="0.25">
      <c r="A75" t="s">
        <v>6</v>
      </c>
      <c r="B75">
        <v>632</v>
      </c>
    </row>
    <row r="76" spans="1:2" x14ac:dyDescent="0.25">
      <c r="A76" t="s">
        <v>98</v>
      </c>
      <c r="B76">
        <v>629</v>
      </c>
    </row>
    <row r="77" spans="1:2" x14ac:dyDescent="0.25">
      <c r="A77" t="s">
        <v>37</v>
      </c>
      <c r="B77">
        <v>614</v>
      </c>
    </row>
    <row r="78" spans="1:2" x14ac:dyDescent="0.25">
      <c r="A78" t="s">
        <v>10</v>
      </c>
      <c r="B78">
        <v>607</v>
      </c>
    </row>
    <row r="79" spans="1:2" x14ac:dyDescent="0.25">
      <c r="A79" t="s">
        <v>116</v>
      </c>
      <c r="B79">
        <v>604</v>
      </c>
    </row>
    <row r="80" spans="1:2" x14ac:dyDescent="0.25">
      <c r="A80" t="s">
        <v>97</v>
      </c>
      <c r="B80">
        <v>603</v>
      </c>
    </row>
    <row r="81" spans="1:2" x14ac:dyDescent="0.25">
      <c r="A81" t="s">
        <v>108</v>
      </c>
      <c r="B81">
        <v>597</v>
      </c>
    </row>
    <row r="82" spans="1:2" x14ac:dyDescent="0.25">
      <c r="A82" t="s">
        <v>47</v>
      </c>
      <c r="B82">
        <v>595</v>
      </c>
    </row>
    <row r="83" spans="1:2" x14ac:dyDescent="0.25">
      <c r="A83" t="s">
        <v>115</v>
      </c>
      <c r="B83">
        <v>554</v>
      </c>
    </row>
    <row r="84" spans="1:2" x14ac:dyDescent="0.25">
      <c r="A84" t="s">
        <v>58</v>
      </c>
      <c r="B84">
        <v>553</v>
      </c>
    </row>
    <row r="85" spans="1:2" x14ac:dyDescent="0.25">
      <c r="A85" t="s">
        <v>36</v>
      </c>
      <c r="B85">
        <v>529</v>
      </c>
    </row>
    <row r="86" spans="1:2" x14ac:dyDescent="0.25">
      <c r="A86" t="s">
        <v>35</v>
      </c>
      <c r="B86">
        <v>527</v>
      </c>
    </row>
    <row r="87" spans="1:2" x14ac:dyDescent="0.25">
      <c r="A87" t="s">
        <v>59</v>
      </c>
      <c r="B87">
        <v>519</v>
      </c>
    </row>
    <row r="88" spans="1:2" x14ac:dyDescent="0.25">
      <c r="A88" t="s">
        <v>23</v>
      </c>
      <c r="B88">
        <v>484</v>
      </c>
    </row>
    <row r="89" spans="1:2" x14ac:dyDescent="0.25">
      <c r="A89" t="s">
        <v>72</v>
      </c>
      <c r="B89">
        <v>476</v>
      </c>
    </row>
    <row r="90" spans="1:2" x14ac:dyDescent="0.25">
      <c r="A90" t="s">
        <v>60</v>
      </c>
      <c r="B90">
        <v>416</v>
      </c>
    </row>
    <row r="91" spans="1:2" x14ac:dyDescent="0.25">
      <c r="A91" t="s">
        <v>85</v>
      </c>
      <c r="B91">
        <v>409</v>
      </c>
    </row>
    <row r="92" spans="1:2" x14ac:dyDescent="0.25">
      <c r="A92" t="s">
        <v>61</v>
      </c>
      <c r="B92">
        <v>383</v>
      </c>
    </row>
    <row r="93" spans="1:2" x14ac:dyDescent="0.25">
      <c r="A93" t="s">
        <v>8</v>
      </c>
      <c r="B93">
        <v>369</v>
      </c>
    </row>
    <row r="94" spans="1:2" x14ac:dyDescent="0.25">
      <c r="A94" t="s">
        <v>18</v>
      </c>
      <c r="B94">
        <v>354</v>
      </c>
    </row>
    <row r="95" spans="1:2" x14ac:dyDescent="0.25">
      <c r="A95" t="s">
        <v>51</v>
      </c>
      <c r="B95">
        <v>329</v>
      </c>
    </row>
    <row r="96" spans="1:2" x14ac:dyDescent="0.25">
      <c r="A96" t="s">
        <v>112</v>
      </c>
      <c r="B96">
        <v>327</v>
      </c>
    </row>
    <row r="97" spans="1:2" x14ac:dyDescent="0.25">
      <c r="A97" t="s">
        <v>39</v>
      </c>
      <c r="B97">
        <v>326</v>
      </c>
    </row>
    <row r="98" spans="1:2" x14ac:dyDescent="0.25">
      <c r="A98" t="s">
        <v>70</v>
      </c>
      <c r="B98">
        <v>322</v>
      </c>
    </row>
    <row r="99" spans="1:2" x14ac:dyDescent="0.25">
      <c r="A99" t="s">
        <v>33</v>
      </c>
      <c r="B99">
        <v>317</v>
      </c>
    </row>
    <row r="100" spans="1:2" x14ac:dyDescent="0.25">
      <c r="A100" t="s">
        <v>9</v>
      </c>
      <c r="B100">
        <v>306</v>
      </c>
    </row>
    <row r="101" spans="1:2" x14ac:dyDescent="0.25">
      <c r="A101" t="s">
        <v>109</v>
      </c>
      <c r="B101">
        <v>304</v>
      </c>
    </row>
    <row r="102" spans="1:2" x14ac:dyDescent="0.25">
      <c r="A102" t="s">
        <v>46</v>
      </c>
      <c r="B102">
        <v>292</v>
      </c>
    </row>
    <row r="103" spans="1:2" x14ac:dyDescent="0.25">
      <c r="A103" t="s">
        <v>40</v>
      </c>
      <c r="B103">
        <v>283</v>
      </c>
    </row>
    <row r="104" spans="1:2" x14ac:dyDescent="0.25">
      <c r="A104" t="s">
        <v>29</v>
      </c>
      <c r="B104">
        <v>266</v>
      </c>
    </row>
    <row r="105" spans="1:2" x14ac:dyDescent="0.25">
      <c r="A105" t="s">
        <v>104</v>
      </c>
      <c r="B105">
        <v>266</v>
      </c>
    </row>
    <row r="106" spans="1:2" x14ac:dyDescent="0.25">
      <c r="A106" t="s">
        <v>27</v>
      </c>
      <c r="B106">
        <v>251</v>
      </c>
    </row>
    <row r="107" spans="1:2" x14ac:dyDescent="0.25">
      <c r="A107" t="s">
        <v>53</v>
      </c>
      <c r="B107">
        <v>231</v>
      </c>
    </row>
    <row r="108" spans="1:2" x14ac:dyDescent="0.25">
      <c r="A108" t="s">
        <v>28</v>
      </c>
      <c r="B108">
        <v>228</v>
      </c>
    </row>
    <row r="109" spans="1:2" x14ac:dyDescent="0.25">
      <c r="A109" t="s">
        <v>55</v>
      </c>
      <c r="B109">
        <v>192</v>
      </c>
    </row>
    <row r="110" spans="1:2" x14ac:dyDescent="0.25">
      <c r="A110" t="s">
        <v>84</v>
      </c>
      <c r="B110">
        <v>150</v>
      </c>
    </row>
    <row r="111" spans="1:2" x14ac:dyDescent="0.25">
      <c r="A111" t="s">
        <v>22</v>
      </c>
      <c r="B111">
        <v>137</v>
      </c>
    </row>
    <row r="112" spans="1:2" x14ac:dyDescent="0.25">
      <c r="A112" t="s">
        <v>25</v>
      </c>
      <c r="B112">
        <v>128</v>
      </c>
    </row>
    <row r="113" spans="1:13" x14ac:dyDescent="0.25">
      <c r="A113" t="s">
        <v>44</v>
      </c>
      <c r="B113">
        <v>120</v>
      </c>
    </row>
    <row r="114" spans="1:13" x14ac:dyDescent="0.25">
      <c r="A114" t="s">
        <v>45</v>
      </c>
      <c r="B114">
        <v>120</v>
      </c>
    </row>
    <row r="115" spans="1:13" x14ac:dyDescent="0.25">
      <c r="A115" t="s">
        <v>5</v>
      </c>
      <c r="B115">
        <v>103</v>
      </c>
    </row>
    <row r="116" spans="1:13" x14ac:dyDescent="0.25">
      <c r="A116" t="s">
        <v>32</v>
      </c>
      <c r="B116">
        <v>82</v>
      </c>
    </row>
    <row r="117" spans="1:13" x14ac:dyDescent="0.25">
      <c r="B117">
        <f>SUM(B2:B116)</f>
        <v>157750</v>
      </c>
      <c r="C117">
        <f>SUM(C2:C116)</f>
        <v>0</v>
      </c>
      <c r="I117">
        <f>SUM(I2:I116)</f>
        <v>0</v>
      </c>
      <c r="K117">
        <f>SUM(K2:K116)</f>
        <v>0</v>
      </c>
      <c r="L117">
        <f>SUM(L2:L116)</f>
        <v>0</v>
      </c>
    </row>
    <row r="118" spans="1:13" x14ac:dyDescent="0.25">
      <c r="C118" t="s">
        <v>126</v>
      </c>
      <c r="H118" t="s">
        <v>133</v>
      </c>
      <c r="I118">
        <f>1-I117</f>
        <v>1</v>
      </c>
      <c r="J118" t="s">
        <v>138</v>
      </c>
      <c r="K118">
        <f>K117/115</f>
        <v>0</v>
      </c>
      <c r="L118">
        <f>L117/2</f>
        <v>0</v>
      </c>
      <c r="M118" t="s">
        <v>140</v>
      </c>
    </row>
    <row r="119" spans="1:13" x14ac:dyDescent="0.25">
      <c r="B119" t="s">
        <v>134</v>
      </c>
      <c r="C119">
        <f>(C117-(1/115))/(1-(1/115))</f>
        <v>-8.771929824561403E-3</v>
      </c>
    </row>
    <row r="120" spans="1:13" x14ac:dyDescent="0.25">
      <c r="A120" t="s">
        <v>135</v>
      </c>
      <c r="B120">
        <f>AVERAGE(B2:B116)</f>
        <v>1371.7391304347825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18"/>
  <sheetViews>
    <sheetView workbookViewId="0">
      <selection activeCell="D4" sqref="D4"/>
    </sheetView>
  </sheetViews>
  <sheetFormatPr defaultRowHeight="15" x14ac:dyDescent="0.25"/>
  <cols>
    <col min="1" max="1" width="16.140625" bestFit="1" customWidth="1"/>
    <col min="2" max="3" width="12" bestFit="1" customWidth="1"/>
  </cols>
  <sheetData>
    <row r="1" spans="1:118" x14ac:dyDescent="0.25">
      <c r="C1" t="s">
        <v>146</v>
      </c>
      <c r="D1" t="s">
        <v>0</v>
      </c>
      <c r="E1" t="s">
        <v>1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20</v>
      </c>
      <c r="W1" t="s">
        <v>22</v>
      </c>
      <c r="X1" t="s">
        <v>23</v>
      </c>
      <c r="Y1" t="s">
        <v>24</v>
      </c>
      <c r="Z1" t="s">
        <v>25</v>
      </c>
      <c r="AA1" t="s">
        <v>27</v>
      </c>
      <c r="AB1" t="s">
        <v>28</v>
      </c>
      <c r="AC1" t="s">
        <v>21</v>
      </c>
      <c r="AD1" t="s">
        <v>29</v>
      </c>
      <c r="AE1" t="s">
        <v>31</v>
      </c>
      <c r="AF1" t="s">
        <v>32</v>
      </c>
      <c r="AG1" t="s">
        <v>33</v>
      </c>
      <c r="AH1" t="s">
        <v>34</v>
      </c>
      <c r="AI1" t="s">
        <v>35</v>
      </c>
      <c r="AJ1" t="s">
        <v>37</v>
      </c>
      <c r="AK1" t="s">
        <v>39</v>
      </c>
      <c r="AL1" t="s">
        <v>40</v>
      </c>
      <c r="AM1" t="s">
        <v>26</v>
      </c>
      <c r="AN1" t="s">
        <v>41</v>
      </c>
      <c r="AO1" t="s">
        <v>30</v>
      </c>
      <c r="AP1" t="s">
        <v>43</v>
      </c>
      <c r="AQ1" t="s">
        <v>44</v>
      </c>
      <c r="AR1" t="s">
        <v>36</v>
      </c>
      <c r="AS1" t="s">
        <v>45</v>
      </c>
      <c r="AT1" t="s">
        <v>46</v>
      </c>
      <c r="AU1" t="s">
        <v>47</v>
      </c>
      <c r="AV1" t="s">
        <v>48</v>
      </c>
      <c r="AW1" t="s">
        <v>19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42</v>
      </c>
      <c r="BD1" t="s">
        <v>54</v>
      </c>
      <c r="BE1" t="s">
        <v>55</v>
      </c>
      <c r="BF1" t="s">
        <v>56</v>
      </c>
      <c r="BG1" t="s">
        <v>38</v>
      </c>
      <c r="BH1" t="s">
        <v>57</v>
      </c>
      <c r="BI1" t="s">
        <v>58</v>
      </c>
      <c r="BJ1" t="s">
        <v>59</v>
      </c>
      <c r="BK1" t="s">
        <v>60</v>
      </c>
      <c r="BL1" t="s">
        <v>61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  <c r="BT1" t="s">
        <v>70</v>
      </c>
      <c r="BU1" t="s">
        <v>72</v>
      </c>
      <c r="BV1" t="s">
        <v>71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82</v>
      </c>
      <c r="CF1" t="s">
        <v>81</v>
      </c>
      <c r="CG1" t="s">
        <v>83</v>
      </c>
      <c r="CH1" t="s">
        <v>84</v>
      </c>
      <c r="CI1" t="s">
        <v>85</v>
      </c>
      <c r="CJ1" t="s">
        <v>86</v>
      </c>
      <c r="CK1" t="s">
        <v>87</v>
      </c>
      <c r="CL1" t="s">
        <v>88</v>
      </c>
      <c r="CM1" t="s">
        <v>89</v>
      </c>
      <c r="CN1" t="s">
        <v>90</v>
      </c>
      <c r="CO1" t="s">
        <v>91</v>
      </c>
      <c r="CP1" t="s">
        <v>92</v>
      </c>
      <c r="CQ1" t="s">
        <v>93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101</v>
      </c>
      <c r="CX1" t="s">
        <v>102</v>
      </c>
      <c r="CY1" t="s">
        <v>104</v>
      </c>
      <c r="CZ1" t="s">
        <v>100</v>
      </c>
      <c r="DA1" t="s">
        <v>105</v>
      </c>
      <c r="DB1" t="s">
        <v>106</v>
      </c>
      <c r="DC1" t="s">
        <v>107</v>
      </c>
      <c r="DD1" t="s">
        <v>108</v>
      </c>
      <c r="DE1" t="s">
        <v>109</v>
      </c>
      <c r="DF1" t="s">
        <v>103</v>
      </c>
      <c r="DG1" t="s">
        <v>110</v>
      </c>
      <c r="DH1" t="s">
        <v>111</v>
      </c>
      <c r="DI1" t="s">
        <v>112</v>
      </c>
      <c r="DJ1" t="s">
        <v>113</v>
      </c>
      <c r="DK1" t="s">
        <v>94</v>
      </c>
      <c r="DL1" t="s">
        <v>114</v>
      </c>
      <c r="DM1" t="s">
        <v>115</v>
      </c>
      <c r="DN1" t="s">
        <v>116</v>
      </c>
    </row>
    <row r="2" spans="1:118" x14ac:dyDescent="0.25">
      <c r="D2">
        <v>0.83487824769148755</v>
      </c>
      <c r="E2">
        <v>0.83570727908618481</v>
      </c>
      <c r="F2">
        <v>0.83517883217377542</v>
      </c>
      <c r="G2">
        <v>0.83542123901433019</v>
      </c>
      <c r="H2">
        <v>0.83435949705270029</v>
      </c>
      <c r="I2">
        <v>0.83508186943755369</v>
      </c>
      <c r="J2">
        <v>0.83538730205665257</v>
      </c>
      <c r="K2">
        <v>0.83554244243460751</v>
      </c>
      <c r="L2">
        <v>0.83528064304680849</v>
      </c>
      <c r="M2">
        <v>0.83559577193952961</v>
      </c>
      <c r="N2">
        <v>0.83459705575644405</v>
      </c>
      <c r="O2">
        <v>0.83749624156947899</v>
      </c>
      <c r="P2">
        <v>0.83864040185689759</v>
      </c>
      <c r="Q2">
        <v>0.83947912952521697</v>
      </c>
      <c r="R2">
        <v>0.8382525509120099</v>
      </c>
      <c r="S2">
        <v>0.836628425080293</v>
      </c>
      <c r="T2">
        <v>0.83750593784310123</v>
      </c>
      <c r="U2">
        <v>0.83625996668264979</v>
      </c>
      <c r="V2">
        <v>0.83596423033717282</v>
      </c>
      <c r="W2">
        <v>0.83703566857242495</v>
      </c>
      <c r="X2">
        <v>0.83817013258622131</v>
      </c>
      <c r="Y2">
        <v>0.83654600675450419</v>
      </c>
      <c r="Z2">
        <v>0.83680295800549231</v>
      </c>
      <c r="AA2">
        <v>0.83644904401828235</v>
      </c>
      <c r="AB2">
        <v>0.83610482630469452</v>
      </c>
      <c r="AC2">
        <v>0.83666236203797051</v>
      </c>
      <c r="AD2">
        <v>0.83817013258622131</v>
      </c>
      <c r="AE2">
        <v>0.83878584596123029</v>
      </c>
      <c r="AF2">
        <v>0.83722474590805773</v>
      </c>
      <c r="AG2">
        <v>0.83698718720431409</v>
      </c>
      <c r="AH2">
        <v>0.83813619562854358</v>
      </c>
      <c r="AI2">
        <v>0.83729261982341308</v>
      </c>
      <c r="AJ2">
        <v>0.83827679159606527</v>
      </c>
      <c r="AK2">
        <v>0.83869373136181957</v>
      </c>
      <c r="AL2">
        <v>0.83777258536771138</v>
      </c>
      <c r="AM2">
        <v>0.83658963998580416</v>
      </c>
      <c r="AN2">
        <v>0.83957609226143903</v>
      </c>
      <c r="AO2">
        <v>0.83784045928306672</v>
      </c>
      <c r="AP2">
        <v>0.83874221272993044</v>
      </c>
      <c r="AQ2">
        <v>0.83709384621415828</v>
      </c>
      <c r="AR2">
        <v>0.83712293503502466</v>
      </c>
      <c r="AS2">
        <v>0.83760774871613419</v>
      </c>
      <c r="AT2">
        <v>0.83930944473682878</v>
      </c>
      <c r="AU2">
        <v>0.83850465402618679</v>
      </c>
      <c r="AV2">
        <v>0.83773380027322275</v>
      </c>
      <c r="AW2">
        <v>0.83638601823973802</v>
      </c>
      <c r="AX2">
        <v>0.83872766831949719</v>
      </c>
      <c r="AY2">
        <v>0.83614361139918336</v>
      </c>
      <c r="AZ2">
        <v>0.83632299246119379</v>
      </c>
      <c r="BA2">
        <v>0.83925611523190657</v>
      </c>
      <c r="BB2">
        <v>0.83968759940809423</v>
      </c>
      <c r="BC2">
        <v>0.83964396617679427</v>
      </c>
      <c r="BD2">
        <v>0.83701142788836946</v>
      </c>
      <c r="BE2">
        <v>0.83886341615020799</v>
      </c>
      <c r="BF2">
        <v>0.83726353100254647</v>
      </c>
      <c r="BG2">
        <v>0.83866464254095296</v>
      </c>
      <c r="BH2">
        <v>0.83730231609703532</v>
      </c>
      <c r="BI2">
        <v>0.83905249348584066</v>
      </c>
      <c r="BJ2">
        <v>0.83765138194743405</v>
      </c>
      <c r="BK2">
        <v>0.8361533076728056</v>
      </c>
      <c r="BL2">
        <v>0.83686113564722542</v>
      </c>
      <c r="BM2">
        <v>0.83695809838344748</v>
      </c>
      <c r="BN2">
        <v>0.83535336509897495</v>
      </c>
      <c r="BO2">
        <v>0.83774834468365589</v>
      </c>
      <c r="BP2">
        <v>0.83635208128206051</v>
      </c>
      <c r="BQ2">
        <v>0.83394255728694622</v>
      </c>
      <c r="BR2">
        <v>0.83633268873481603</v>
      </c>
      <c r="BS2">
        <v>0.83516913590015318</v>
      </c>
      <c r="BT2">
        <v>0.83673508409013697</v>
      </c>
      <c r="BU2">
        <v>0.83657024743855968</v>
      </c>
      <c r="BV2">
        <v>0.83642965147103798</v>
      </c>
      <c r="BW2">
        <v>0.83724898659211333</v>
      </c>
      <c r="BX2">
        <v>0.83667205831159275</v>
      </c>
      <c r="BY2">
        <v>0.836691450858837</v>
      </c>
      <c r="BZ2">
        <v>0.83866949067776408</v>
      </c>
      <c r="CA2">
        <v>0.8360708893470169</v>
      </c>
      <c r="CB2">
        <v>0.83536790950940809</v>
      </c>
      <c r="CC2">
        <v>0.83624542227221643</v>
      </c>
      <c r="CD2">
        <v>0.83818952513346556</v>
      </c>
      <c r="CE2">
        <v>0.83764168567381192</v>
      </c>
      <c r="CF2">
        <v>0.83728292354979084</v>
      </c>
      <c r="CG2">
        <v>0.83749139343266799</v>
      </c>
      <c r="CH2">
        <v>0.83634238500843827</v>
      </c>
      <c r="CI2">
        <v>0.83807801798681048</v>
      </c>
      <c r="CJ2">
        <v>0.83851919843662015</v>
      </c>
      <c r="CK2">
        <v>0.8345582706619552</v>
      </c>
      <c r="CL2">
        <v>0.83364197280465824</v>
      </c>
      <c r="CM2">
        <v>0.83996879134313751</v>
      </c>
      <c r="CN2">
        <v>0.83892159379194109</v>
      </c>
      <c r="CO2">
        <v>0.8395712441246278</v>
      </c>
      <c r="CP2">
        <v>0.84129718082937788</v>
      </c>
      <c r="CQ2">
        <v>0.84176260196324304</v>
      </c>
      <c r="CR2">
        <v>0.84121961064040007</v>
      </c>
      <c r="CS2">
        <v>0.84056996030771358</v>
      </c>
      <c r="CT2">
        <v>0.84056026403409134</v>
      </c>
      <c r="CU2">
        <v>0.84130687710300001</v>
      </c>
      <c r="CV2">
        <v>0.84019665377325903</v>
      </c>
      <c r="CW2">
        <v>0.83929005218958441</v>
      </c>
      <c r="CX2">
        <v>0.84083660783232372</v>
      </c>
      <c r="CY2">
        <v>0.83986698047010466</v>
      </c>
      <c r="CZ2">
        <v>0.83980880282837156</v>
      </c>
      <c r="DA2">
        <v>0.83977001773388271</v>
      </c>
      <c r="DB2">
        <v>0.84029361650948098</v>
      </c>
      <c r="DC2">
        <v>0.84339642406858195</v>
      </c>
      <c r="DD2">
        <v>0.84034694601440318</v>
      </c>
      <c r="DE2">
        <v>0.84269829236778437</v>
      </c>
      <c r="DF2">
        <v>0.84053117521322473</v>
      </c>
      <c r="DG2">
        <v>0.83924157082147333</v>
      </c>
      <c r="DH2">
        <v>0.83873736459311932</v>
      </c>
      <c r="DI2">
        <v>0.84044875688743614</v>
      </c>
      <c r="DJ2">
        <v>0.84168987991107658</v>
      </c>
      <c r="DK2">
        <v>0.84227165632840795</v>
      </c>
      <c r="DL2">
        <v>0.84101114075752303</v>
      </c>
      <c r="DM2">
        <v>0.84116628113547809</v>
      </c>
      <c r="DN2">
        <v>0.8412777882821334</v>
      </c>
    </row>
    <row r="3" spans="1:118" x14ac:dyDescent="0.25">
      <c r="A3" t="s">
        <v>147</v>
      </c>
      <c r="D3">
        <v>0.39587945944680264</v>
      </c>
      <c r="E3">
        <v>0.39389657149106466</v>
      </c>
      <c r="F3">
        <v>0.39358144259834343</v>
      </c>
      <c r="G3">
        <v>0.39670849084149995</v>
      </c>
      <c r="H3">
        <v>0.39485650257966154</v>
      </c>
      <c r="I3">
        <v>0.39625276598125708</v>
      </c>
      <c r="J3">
        <v>0.3948710469900949</v>
      </c>
      <c r="K3">
        <v>0.39522496097730481</v>
      </c>
      <c r="L3">
        <v>0.39606368864562436</v>
      </c>
      <c r="M3">
        <v>0.39554978614364816</v>
      </c>
      <c r="N3">
        <v>0.39451713300288488</v>
      </c>
      <c r="O3">
        <v>0.39299481804420094</v>
      </c>
      <c r="P3">
        <v>0.39648547654818961</v>
      </c>
      <c r="Q3">
        <v>0.39832292039959477</v>
      </c>
      <c r="R3">
        <v>0.39804657660136239</v>
      </c>
      <c r="S3">
        <v>0.39353780936704369</v>
      </c>
      <c r="T3">
        <v>0.39669879456787782</v>
      </c>
      <c r="U3">
        <v>0.39659213555803369</v>
      </c>
      <c r="V3">
        <v>0.39577764857376968</v>
      </c>
      <c r="W3">
        <v>0.39549160850191506</v>
      </c>
      <c r="X3">
        <v>0.39574855975290313</v>
      </c>
      <c r="Y3">
        <v>0.3971399750176875</v>
      </c>
      <c r="Z3">
        <v>0.39898226700590372</v>
      </c>
      <c r="AA3">
        <v>0.39388687521744248</v>
      </c>
      <c r="AB3">
        <v>0.39488559140052815</v>
      </c>
      <c r="AC3">
        <v>0.39537040508163762</v>
      </c>
      <c r="AD3">
        <v>0.39133190711799526</v>
      </c>
      <c r="AE3">
        <v>0.39297057736014546</v>
      </c>
      <c r="AF3">
        <v>0.39856047910333847</v>
      </c>
      <c r="AG3">
        <v>0.39595702963578028</v>
      </c>
      <c r="AH3">
        <v>0.39863804929231589</v>
      </c>
      <c r="AI3">
        <v>0.39508436500978306</v>
      </c>
      <c r="AJ3">
        <v>0.39432320753044103</v>
      </c>
      <c r="AK3">
        <v>0.39903559651082582</v>
      </c>
      <c r="AL3">
        <v>0.39450743672926275</v>
      </c>
      <c r="AM3">
        <v>0.39883682290157085</v>
      </c>
      <c r="AN3">
        <v>0.39761509242517484</v>
      </c>
      <c r="AO3">
        <v>0.39175369502056057</v>
      </c>
      <c r="AP3">
        <v>0.39362022769283223</v>
      </c>
      <c r="AQ3">
        <v>0.3988077340807043</v>
      </c>
      <c r="AR3">
        <v>0.39460924760229577</v>
      </c>
      <c r="AS3">
        <v>0.39494861717907231</v>
      </c>
      <c r="AT3">
        <v>0.39008593595754382</v>
      </c>
      <c r="AU3">
        <v>0.39089557480499659</v>
      </c>
      <c r="AV3">
        <v>0.39389657149106466</v>
      </c>
      <c r="AW3">
        <v>0.39794476572832932</v>
      </c>
      <c r="AX3">
        <v>0.39708664551276546</v>
      </c>
      <c r="AY3">
        <v>0.39461409573910683</v>
      </c>
      <c r="AZ3">
        <v>0.39419230783654152</v>
      </c>
      <c r="BA3">
        <v>0.39498740227356116</v>
      </c>
      <c r="BB3">
        <v>0.39694604954524371</v>
      </c>
      <c r="BC3">
        <v>0.39638366567515665</v>
      </c>
      <c r="BD3">
        <v>0.39780416976080757</v>
      </c>
      <c r="BE3">
        <v>0.39297542549695658</v>
      </c>
      <c r="BF3">
        <v>0.39189429098808232</v>
      </c>
      <c r="BG3">
        <v>0.39530253116628233</v>
      </c>
      <c r="BH3">
        <v>0.39733874862694235</v>
      </c>
      <c r="BI3">
        <v>0.3989337856377928</v>
      </c>
      <c r="BJ3">
        <v>0.39581158553144741</v>
      </c>
      <c r="BK3">
        <v>0.3978817399497851</v>
      </c>
      <c r="BL3">
        <v>0.39428442243595235</v>
      </c>
      <c r="BM3">
        <v>0.38958657786600093</v>
      </c>
      <c r="BN3">
        <v>0.39072104187979723</v>
      </c>
      <c r="BO3">
        <v>0.3869588877143873</v>
      </c>
      <c r="BP3">
        <v>0.38745339766911896</v>
      </c>
      <c r="BQ3">
        <v>0.39060468659633091</v>
      </c>
      <c r="BR3">
        <v>0.39286391835030138</v>
      </c>
      <c r="BS3">
        <v>0.39016350614652134</v>
      </c>
      <c r="BT3">
        <v>0.39231123075383656</v>
      </c>
      <c r="BU3">
        <v>0.3919476204930043</v>
      </c>
      <c r="BV3">
        <v>0.39163733973709419</v>
      </c>
      <c r="BW3">
        <v>0.38838423993684923</v>
      </c>
      <c r="BX3">
        <v>0.38652740353819975</v>
      </c>
      <c r="BY3">
        <v>0.39056105336503111</v>
      </c>
      <c r="BZ3">
        <v>0.3893393228886351</v>
      </c>
      <c r="CA3">
        <v>0.38983383284336676</v>
      </c>
      <c r="CB3">
        <v>0.38826303651657185</v>
      </c>
      <c r="CC3">
        <v>0.38858301354610419</v>
      </c>
      <c r="CD3">
        <v>0.38857331727248196</v>
      </c>
      <c r="CE3">
        <v>0.38966414805497845</v>
      </c>
      <c r="CF3">
        <v>0.38720614269175313</v>
      </c>
      <c r="CG3">
        <v>0.38834545484236049</v>
      </c>
      <c r="CH3">
        <v>0.39343115035719961</v>
      </c>
      <c r="CI3">
        <v>0.39118161487685127</v>
      </c>
      <c r="CJ3">
        <v>0.39037197602939838</v>
      </c>
      <c r="CK3">
        <v>0.39124464065539555</v>
      </c>
      <c r="CL3">
        <v>0.3906434716908197</v>
      </c>
      <c r="CM3">
        <v>0.38952840022426771</v>
      </c>
      <c r="CN3">
        <v>0.38725947219667511</v>
      </c>
      <c r="CO3">
        <v>0.39317419910621143</v>
      </c>
      <c r="CP3">
        <v>0.38854907658842652</v>
      </c>
      <c r="CQ3">
        <v>0.39155976954811678</v>
      </c>
      <c r="CR3">
        <v>0.39318874351664473</v>
      </c>
      <c r="CS3">
        <v>0.39347478358849941</v>
      </c>
      <c r="CT3">
        <v>0.39197670931387096</v>
      </c>
      <c r="CU3">
        <v>0.39174399874693838</v>
      </c>
      <c r="CV3">
        <v>0.38737097934333031</v>
      </c>
      <c r="CW3">
        <v>0.39214154596544815</v>
      </c>
      <c r="CX3">
        <v>0.38867997628232603</v>
      </c>
      <c r="CY3">
        <v>0.3922288124280478</v>
      </c>
      <c r="CZ3">
        <v>0.38805456663369475</v>
      </c>
      <c r="DA3">
        <v>0.39046893876562028</v>
      </c>
      <c r="DB3">
        <v>0.38915509368981349</v>
      </c>
      <c r="DC3">
        <v>0.38876239460811474</v>
      </c>
      <c r="DD3">
        <v>0.39283482952943488</v>
      </c>
      <c r="DE3">
        <v>0.38883511666028114</v>
      </c>
      <c r="DF3">
        <v>0.3888108759762256</v>
      </c>
      <c r="DG3">
        <v>0.38968838873903394</v>
      </c>
      <c r="DH3">
        <v>0.3878460967508176</v>
      </c>
      <c r="DI3">
        <v>0.39143856612783939</v>
      </c>
      <c r="DJ3">
        <v>0.38903389026953611</v>
      </c>
      <c r="DK3">
        <v>0.38901934585910275</v>
      </c>
      <c r="DL3">
        <v>0.38947022258253466</v>
      </c>
      <c r="DM3">
        <v>0.38913085300575795</v>
      </c>
      <c r="DN3">
        <v>0.39115252605598472</v>
      </c>
    </row>
    <row r="4" spans="1:118" x14ac:dyDescent="0.25">
      <c r="A4" t="s">
        <v>0</v>
      </c>
      <c r="B4">
        <v>0.83487824769148755</v>
      </c>
      <c r="C4">
        <v>0.39587945944680264</v>
      </c>
    </row>
    <row r="5" spans="1:118" x14ac:dyDescent="0.25">
      <c r="A5" t="s">
        <v>1</v>
      </c>
      <c r="B5">
        <v>0.83570727908618481</v>
      </c>
      <c r="C5">
        <v>0.39389657149106466</v>
      </c>
    </row>
    <row r="6" spans="1:118" x14ac:dyDescent="0.25">
      <c r="A6" t="s">
        <v>2</v>
      </c>
      <c r="B6">
        <v>0.83517883217377542</v>
      </c>
      <c r="C6">
        <v>0.39358144259834343</v>
      </c>
    </row>
    <row r="7" spans="1:118" x14ac:dyDescent="0.25">
      <c r="A7" t="s">
        <v>3</v>
      </c>
      <c r="B7">
        <v>0.83542123901433019</v>
      </c>
      <c r="C7">
        <v>0.39670849084149995</v>
      </c>
    </row>
    <row r="8" spans="1:118" x14ac:dyDescent="0.25">
      <c r="A8" t="s">
        <v>4</v>
      </c>
      <c r="B8">
        <v>0.83435949705270029</v>
      </c>
      <c r="C8">
        <v>0.39485650257966154</v>
      </c>
    </row>
    <row r="9" spans="1:118" x14ac:dyDescent="0.25">
      <c r="A9" t="s">
        <v>5</v>
      </c>
      <c r="B9">
        <v>0.83508186943755369</v>
      </c>
      <c r="C9">
        <v>0.39625276598125708</v>
      </c>
    </row>
    <row r="10" spans="1:118" x14ac:dyDescent="0.25">
      <c r="A10" t="s">
        <v>6</v>
      </c>
      <c r="B10">
        <v>0.83538730205665257</v>
      </c>
      <c r="C10">
        <v>0.3948710469900949</v>
      </c>
    </row>
    <row r="11" spans="1:118" x14ac:dyDescent="0.25">
      <c r="A11" t="s">
        <v>7</v>
      </c>
      <c r="B11">
        <v>0.83554244243460751</v>
      </c>
      <c r="C11">
        <v>0.39522496097730481</v>
      </c>
    </row>
    <row r="12" spans="1:118" x14ac:dyDescent="0.25">
      <c r="A12" t="s">
        <v>8</v>
      </c>
      <c r="B12">
        <v>0.83528064304680849</v>
      </c>
      <c r="C12">
        <v>0.39606368864562436</v>
      </c>
    </row>
    <row r="13" spans="1:118" x14ac:dyDescent="0.25">
      <c r="A13" t="s">
        <v>9</v>
      </c>
      <c r="B13">
        <v>0.83559577193952961</v>
      </c>
      <c r="C13">
        <v>0.39554978614364816</v>
      </c>
    </row>
    <row r="14" spans="1:118" x14ac:dyDescent="0.25">
      <c r="A14" t="s">
        <v>10</v>
      </c>
      <c r="B14">
        <v>0.83459705575644405</v>
      </c>
      <c r="C14">
        <v>0.39451713300288488</v>
      </c>
    </row>
    <row r="15" spans="1:118" x14ac:dyDescent="0.25">
      <c r="A15" t="s">
        <v>12</v>
      </c>
      <c r="B15">
        <v>0.83749624156947899</v>
      </c>
      <c r="C15">
        <v>0.39299481804420094</v>
      </c>
    </row>
    <row r="16" spans="1:118" x14ac:dyDescent="0.25">
      <c r="A16" t="s">
        <v>13</v>
      </c>
      <c r="B16">
        <v>0.83864040185689759</v>
      </c>
      <c r="C16">
        <v>0.39648547654818961</v>
      </c>
    </row>
    <row r="17" spans="1:3" x14ac:dyDescent="0.25">
      <c r="A17" t="s">
        <v>14</v>
      </c>
      <c r="B17">
        <v>0.83947912952521697</v>
      </c>
      <c r="C17">
        <v>0.39832292039959477</v>
      </c>
    </row>
    <row r="18" spans="1:3" x14ac:dyDescent="0.25">
      <c r="A18" t="s">
        <v>15</v>
      </c>
      <c r="B18">
        <v>0.8382525509120099</v>
      </c>
      <c r="C18">
        <v>0.39804657660136239</v>
      </c>
    </row>
    <row r="19" spans="1:3" x14ac:dyDescent="0.25">
      <c r="A19" t="s">
        <v>16</v>
      </c>
      <c r="B19">
        <v>0.836628425080293</v>
      </c>
      <c r="C19">
        <v>0.39353780936704369</v>
      </c>
    </row>
    <row r="20" spans="1:3" x14ac:dyDescent="0.25">
      <c r="A20" t="s">
        <v>17</v>
      </c>
      <c r="B20">
        <v>0.83750593784310123</v>
      </c>
      <c r="C20">
        <v>0.39669879456787782</v>
      </c>
    </row>
    <row r="21" spans="1:3" x14ac:dyDescent="0.25">
      <c r="A21" t="s">
        <v>18</v>
      </c>
      <c r="B21">
        <v>0.83625996668264979</v>
      </c>
      <c r="C21">
        <v>0.39659213555803369</v>
      </c>
    </row>
    <row r="22" spans="1:3" x14ac:dyDescent="0.25">
      <c r="A22" t="s">
        <v>20</v>
      </c>
      <c r="B22">
        <v>0.83596423033717282</v>
      </c>
      <c r="C22">
        <v>0.39577764857376968</v>
      </c>
    </row>
    <row r="23" spans="1:3" x14ac:dyDescent="0.25">
      <c r="A23" t="s">
        <v>22</v>
      </c>
      <c r="B23">
        <v>0.83703566857242495</v>
      </c>
      <c r="C23">
        <v>0.39549160850191506</v>
      </c>
    </row>
    <row r="24" spans="1:3" x14ac:dyDescent="0.25">
      <c r="A24" t="s">
        <v>23</v>
      </c>
      <c r="B24">
        <v>0.83817013258622131</v>
      </c>
      <c r="C24">
        <v>0.39574855975290313</v>
      </c>
    </row>
    <row r="25" spans="1:3" x14ac:dyDescent="0.25">
      <c r="A25" t="s">
        <v>24</v>
      </c>
      <c r="B25">
        <v>0.83654600675450419</v>
      </c>
      <c r="C25">
        <v>0.3971399750176875</v>
      </c>
    </row>
    <row r="26" spans="1:3" x14ac:dyDescent="0.25">
      <c r="A26" t="s">
        <v>25</v>
      </c>
      <c r="B26">
        <v>0.83680295800549231</v>
      </c>
      <c r="C26">
        <v>0.39898226700590372</v>
      </c>
    </row>
    <row r="27" spans="1:3" x14ac:dyDescent="0.25">
      <c r="A27" t="s">
        <v>27</v>
      </c>
      <c r="B27">
        <v>0.83644904401828235</v>
      </c>
      <c r="C27">
        <v>0.39388687521744248</v>
      </c>
    </row>
    <row r="28" spans="1:3" x14ac:dyDescent="0.25">
      <c r="A28" t="s">
        <v>28</v>
      </c>
      <c r="B28">
        <v>0.83610482630469452</v>
      </c>
      <c r="C28">
        <v>0.39488559140052815</v>
      </c>
    </row>
    <row r="29" spans="1:3" x14ac:dyDescent="0.25">
      <c r="A29" t="s">
        <v>21</v>
      </c>
      <c r="B29">
        <v>0.83666236203797051</v>
      </c>
      <c r="C29">
        <v>0.39537040508163762</v>
      </c>
    </row>
    <row r="30" spans="1:3" x14ac:dyDescent="0.25">
      <c r="A30" t="s">
        <v>29</v>
      </c>
      <c r="B30">
        <v>0.83817013258622131</v>
      </c>
      <c r="C30">
        <v>0.39133190711799526</v>
      </c>
    </row>
    <row r="31" spans="1:3" x14ac:dyDescent="0.25">
      <c r="A31" t="s">
        <v>31</v>
      </c>
      <c r="B31">
        <v>0.83878584596123029</v>
      </c>
      <c r="C31">
        <v>0.39297057736014546</v>
      </c>
    </row>
    <row r="32" spans="1:3" x14ac:dyDescent="0.25">
      <c r="A32" t="s">
        <v>32</v>
      </c>
      <c r="B32">
        <v>0.83722474590805773</v>
      </c>
      <c r="C32">
        <v>0.39856047910333847</v>
      </c>
    </row>
    <row r="33" spans="1:3" x14ac:dyDescent="0.25">
      <c r="A33" t="s">
        <v>33</v>
      </c>
      <c r="B33">
        <v>0.83698718720431409</v>
      </c>
      <c r="C33">
        <v>0.39595702963578028</v>
      </c>
    </row>
    <row r="34" spans="1:3" x14ac:dyDescent="0.25">
      <c r="A34" t="s">
        <v>34</v>
      </c>
      <c r="B34">
        <v>0.83813619562854358</v>
      </c>
      <c r="C34">
        <v>0.39863804929231589</v>
      </c>
    </row>
    <row r="35" spans="1:3" x14ac:dyDescent="0.25">
      <c r="A35" t="s">
        <v>35</v>
      </c>
      <c r="B35">
        <v>0.83729261982341308</v>
      </c>
      <c r="C35">
        <v>0.39508436500978306</v>
      </c>
    </row>
    <row r="36" spans="1:3" x14ac:dyDescent="0.25">
      <c r="A36" t="s">
        <v>37</v>
      </c>
      <c r="B36">
        <v>0.83827679159606527</v>
      </c>
      <c r="C36">
        <v>0.39432320753044103</v>
      </c>
    </row>
    <row r="37" spans="1:3" x14ac:dyDescent="0.25">
      <c r="A37" t="s">
        <v>39</v>
      </c>
      <c r="B37">
        <v>0.83869373136181957</v>
      </c>
      <c r="C37">
        <v>0.39903559651082582</v>
      </c>
    </row>
    <row r="38" spans="1:3" x14ac:dyDescent="0.25">
      <c r="A38" t="s">
        <v>40</v>
      </c>
      <c r="B38">
        <v>0.83777258536771138</v>
      </c>
      <c r="C38">
        <v>0.39450743672926275</v>
      </c>
    </row>
    <row r="39" spans="1:3" x14ac:dyDescent="0.25">
      <c r="A39" t="s">
        <v>26</v>
      </c>
      <c r="B39">
        <v>0.83658963998580416</v>
      </c>
      <c r="C39">
        <v>0.39883682290157085</v>
      </c>
    </row>
    <row r="40" spans="1:3" x14ac:dyDescent="0.25">
      <c r="A40" t="s">
        <v>41</v>
      </c>
      <c r="B40">
        <v>0.83957609226143903</v>
      </c>
      <c r="C40">
        <v>0.39761509242517484</v>
      </c>
    </row>
    <row r="41" spans="1:3" x14ac:dyDescent="0.25">
      <c r="A41" t="s">
        <v>30</v>
      </c>
      <c r="B41">
        <v>0.83784045928306672</v>
      </c>
      <c r="C41">
        <v>0.39175369502056057</v>
      </c>
    </row>
    <row r="42" spans="1:3" x14ac:dyDescent="0.25">
      <c r="A42" t="s">
        <v>43</v>
      </c>
      <c r="B42">
        <v>0.83874221272993044</v>
      </c>
      <c r="C42">
        <v>0.39362022769283223</v>
      </c>
    </row>
    <row r="43" spans="1:3" x14ac:dyDescent="0.25">
      <c r="A43" t="s">
        <v>44</v>
      </c>
      <c r="B43">
        <v>0.83709384621415828</v>
      </c>
      <c r="C43">
        <v>0.3988077340807043</v>
      </c>
    </row>
    <row r="44" spans="1:3" x14ac:dyDescent="0.25">
      <c r="A44" t="s">
        <v>36</v>
      </c>
      <c r="B44">
        <v>0.83712293503502466</v>
      </c>
      <c r="C44">
        <v>0.39460924760229577</v>
      </c>
    </row>
    <row r="45" spans="1:3" x14ac:dyDescent="0.25">
      <c r="A45" t="s">
        <v>45</v>
      </c>
      <c r="B45">
        <v>0.83760774871613419</v>
      </c>
      <c r="C45">
        <v>0.39494861717907231</v>
      </c>
    </row>
    <row r="46" spans="1:3" x14ac:dyDescent="0.25">
      <c r="A46" t="s">
        <v>46</v>
      </c>
      <c r="B46">
        <v>0.83930944473682878</v>
      </c>
      <c r="C46">
        <v>0.39008593595754382</v>
      </c>
    </row>
    <row r="47" spans="1:3" x14ac:dyDescent="0.25">
      <c r="A47" t="s">
        <v>47</v>
      </c>
      <c r="B47">
        <v>0.83850465402618679</v>
      </c>
      <c r="C47">
        <v>0.39089557480499659</v>
      </c>
    </row>
    <row r="48" spans="1:3" x14ac:dyDescent="0.25">
      <c r="A48" t="s">
        <v>48</v>
      </c>
      <c r="B48">
        <v>0.83773380027322275</v>
      </c>
      <c r="C48">
        <v>0.39389657149106466</v>
      </c>
    </row>
    <row r="49" spans="1:3" x14ac:dyDescent="0.25">
      <c r="A49" t="s">
        <v>19</v>
      </c>
      <c r="B49">
        <v>0.83638601823973802</v>
      </c>
      <c r="C49">
        <v>0.39794476572832932</v>
      </c>
    </row>
    <row r="50" spans="1:3" x14ac:dyDescent="0.25">
      <c r="A50" t="s">
        <v>49</v>
      </c>
      <c r="B50">
        <v>0.83872766831949719</v>
      </c>
      <c r="C50">
        <v>0.39708664551276546</v>
      </c>
    </row>
    <row r="51" spans="1:3" x14ac:dyDescent="0.25">
      <c r="A51" t="s">
        <v>50</v>
      </c>
      <c r="B51">
        <v>0.83614361139918336</v>
      </c>
      <c r="C51">
        <v>0.39461409573910683</v>
      </c>
    </row>
    <row r="52" spans="1:3" x14ac:dyDescent="0.25">
      <c r="A52" t="s">
        <v>51</v>
      </c>
      <c r="B52">
        <v>0.83632299246119379</v>
      </c>
      <c r="C52">
        <v>0.39419230783654152</v>
      </c>
    </row>
    <row r="53" spans="1:3" x14ac:dyDescent="0.25">
      <c r="A53" t="s">
        <v>52</v>
      </c>
      <c r="B53">
        <v>0.83925611523190657</v>
      </c>
      <c r="C53">
        <v>0.39498740227356116</v>
      </c>
    </row>
    <row r="54" spans="1:3" x14ac:dyDescent="0.25">
      <c r="A54" t="s">
        <v>53</v>
      </c>
      <c r="B54">
        <v>0.83968759940809423</v>
      </c>
      <c r="C54">
        <v>0.39694604954524371</v>
      </c>
    </row>
    <row r="55" spans="1:3" x14ac:dyDescent="0.25">
      <c r="A55" t="s">
        <v>42</v>
      </c>
      <c r="B55">
        <v>0.83964396617679427</v>
      </c>
      <c r="C55">
        <v>0.39638366567515665</v>
      </c>
    </row>
    <row r="56" spans="1:3" x14ac:dyDescent="0.25">
      <c r="A56" t="s">
        <v>54</v>
      </c>
      <c r="B56">
        <v>0.83701142788836946</v>
      </c>
      <c r="C56">
        <v>0.39780416976080757</v>
      </c>
    </row>
    <row r="57" spans="1:3" x14ac:dyDescent="0.25">
      <c r="A57" t="s">
        <v>55</v>
      </c>
      <c r="B57">
        <v>0.83886341615020799</v>
      </c>
      <c r="C57">
        <v>0.39297542549695658</v>
      </c>
    </row>
    <row r="58" spans="1:3" x14ac:dyDescent="0.25">
      <c r="A58" t="s">
        <v>56</v>
      </c>
      <c r="B58">
        <v>0.83726353100254647</v>
      </c>
      <c r="C58">
        <v>0.39189429098808232</v>
      </c>
    </row>
    <row r="59" spans="1:3" x14ac:dyDescent="0.25">
      <c r="A59" t="s">
        <v>38</v>
      </c>
      <c r="B59">
        <v>0.83866464254095296</v>
      </c>
      <c r="C59">
        <v>0.39530253116628233</v>
      </c>
    </row>
    <row r="60" spans="1:3" x14ac:dyDescent="0.25">
      <c r="A60" t="s">
        <v>57</v>
      </c>
      <c r="B60">
        <v>0.83730231609703532</v>
      </c>
      <c r="C60">
        <v>0.39733874862694235</v>
      </c>
    </row>
    <row r="61" spans="1:3" x14ac:dyDescent="0.25">
      <c r="A61" t="s">
        <v>58</v>
      </c>
      <c r="B61">
        <v>0.83905249348584066</v>
      </c>
      <c r="C61">
        <v>0.3989337856377928</v>
      </c>
    </row>
    <row r="62" spans="1:3" x14ac:dyDescent="0.25">
      <c r="A62" t="s">
        <v>59</v>
      </c>
      <c r="B62">
        <v>0.83765138194743405</v>
      </c>
      <c r="C62">
        <v>0.39581158553144741</v>
      </c>
    </row>
    <row r="63" spans="1:3" x14ac:dyDescent="0.25">
      <c r="A63" t="s">
        <v>60</v>
      </c>
      <c r="B63">
        <v>0.8361533076728056</v>
      </c>
      <c r="C63">
        <v>0.3978817399497851</v>
      </c>
    </row>
    <row r="64" spans="1:3" x14ac:dyDescent="0.25">
      <c r="A64" t="s">
        <v>61</v>
      </c>
      <c r="B64">
        <v>0.83686113564722542</v>
      </c>
      <c r="C64">
        <v>0.39428442243595235</v>
      </c>
    </row>
    <row r="65" spans="1:3" x14ac:dyDescent="0.25">
      <c r="A65" t="s">
        <v>63</v>
      </c>
      <c r="B65">
        <v>0.83695809838344748</v>
      </c>
      <c r="C65">
        <v>0.38958657786600093</v>
      </c>
    </row>
    <row r="66" spans="1:3" x14ac:dyDescent="0.25">
      <c r="A66" t="s">
        <v>64</v>
      </c>
      <c r="B66">
        <v>0.83535336509897495</v>
      </c>
      <c r="C66">
        <v>0.39072104187979723</v>
      </c>
    </row>
    <row r="67" spans="1:3" x14ac:dyDescent="0.25">
      <c r="A67" t="s">
        <v>65</v>
      </c>
      <c r="B67">
        <v>0.83774834468365589</v>
      </c>
      <c r="C67">
        <v>0.3869588877143873</v>
      </c>
    </row>
    <row r="68" spans="1:3" x14ac:dyDescent="0.25">
      <c r="A68" t="s">
        <v>66</v>
      </c>
      <c r="B68">
        <v>0.83635208128206051</v>
      </c>
      <c r="C68">
        <v>0.38745339766911896</v>
      </c>
    </row>
    <row r="69" spans="1:3" x14ac:dyDescent="0.25">
      <c r="A69" t="s">
        <v>67</v>
      </c>
      <c r="B69">
        <v>0.83394255728694622</v>
      </c>
      <c r="C69">
        <v>0.39060468659633091</v>
      </c>
    </row>
    <row r="70" spans="1:3" x14ac:dyDescent="0.25">
      <c r="A70" t="s">
        <v>68</v>
      </c>
      <c r="B70">
        <v>0.83633268873481603</v>
      </c>
      <c r="C70">
        <v>0.39286391835030138</v>
      </c>
    </row>
    <row r="71" spans="1:3" x14ac:dyDescent="0.25">
      <c r="A71" t="s">
        <v>69</v>
      </c>
      <c r="B71">
        <v>0.83516913590015318</v>
      </c>
      <c r="C71">
        <v>0.39016350614652134</v>
      </c>
    </row>
    <row r="72" spans="1:3" x14ac:dyDescent="0.25">
      <c r="A72" t="s">
        <v>70</v>
      </c>
      <c r="B72">
        <v>0.83673508409013697</v>
      </c>
      <c r="C72">
        <v>0.39231123075383656</v>
      </c>
    </row>
    <row r="73" spans="1:3" x14ac:dyDescent="0.25">
      <c r="A73" t="s">
        <v>72</v>
      </c>
      <c r="B73">
        <v>0.83657024743855968</v>
      </c>
      <c r="C73">
        <v>0.3919476204930043</v>
      </c>
    </row>
    <row r="74" spans="1:3" x14ac:dyDescent="0.25">
      <c r="A74" t="s">
        <v>71</v>
      </c>
      <c r="B74">
        <v>0.83642965147103798</v>
      </c>
      <c r="C74">
        <v>0.39163733973709419</v>
      </c>
    </row>
    <row r="75" spans="1:3" x14ac:dyDescent="0.25">
      <c r="A75" t="s">
        <v>73</v>
      </c>
      <c r="B75">
        <v>0.83724898659211333</v>
      </c>
      <c r="C75">
        <v>0.38838423993684923</v>
      </c>
    </row>
    <row r="76" spans="1:3" x14ac:dyDescent="0.25">
      <c r="A76" t="s">
        <v>74</v>
      </c>
      <c r="B76">
        <v>0.83667205831159275</v>
      </c>
      <c r="C76">
        <v>0.38652740353819975</v>
      </c>
    </row>
    <row r="77" spans="1:3" x14ac:dyDescent="0.25">
      <c r="A77" t="s">
        <v>75</v>
      </c>
      <c r="B77">
        <v>0.836691450858837</v>
      </c>
      <c r="C77">
        <v>0.39056105336503111</v>
      </c>
    </row>
    <row r="78" spans="1:3" x14ac:dyDescent="0.25">
      <c r="A78" t="s">
        <v>76</v>
      </c>
      <c r="B78">
        <v>0.83866949067776408</v>
      </c>
      <c r="C78">
        <v>0.3893393228886351</v>
      </c>
    </row>
    <row r="79" spans="1:3" x14ac:dyDescent="0.25">
      <c r="A79" t="s">
        <v>77</v>
      </c>
      <c r="B79">
        <v>0.8360708893470169</v>
      </c>
      <c r="C79">
        <v>0.38983383284336676</v>
      </c>
    </row>
    <row r="80" spans="1:3" x14ac:dyDescent="0.25">
      <c r="A80" t="s">
        <v>78</v>
      </c>
      <c r="B80">
        <v>0.83536790950940809</v>
      </c>
      <c r="C80">
        <v>0.38826303651657185</v>
      </c>
    </row>
    <row r="81" spans="1:3" x14ac:dyDescent="0.25">
      <c r="A81" t="s">
        <v>79</v>
      </c>
      <c r="B81">
        <v>0.83624542227221643</v>
      </c>
      <c r="C81">
        <v>0.38858301354610419</v>
      </c>
    </row>
    <row r="82" spans="1:3" x14ac:dyDescent="0.25">
      <c r="A82" t="s">
        <v>80</v>
      </c>
      <c r="B82">
        <v>0.83818952513346556</v>
      </c>
      <c r="C82">
        <v>0.38857331727248196</v>
      </c>
    </row>
    <row r="83" spans="1:3" x14ac:dyDescent="0.25">
      <c r="A83" t="s">
        <v>82</v>
      </c>
      <c r="B83">
        <v>0.83764168567381192</v>
      </c>
      <c r="C83">
        <v>0.38966414805497845</v>
      </c>
    </row>
    <row r="84" spans="1:3" x14ac:dyDescent="0.25">
      <c r="A84" t="s">
        <v>81</v>
      </c>
      <c r="B84">
        <v>0.83728292354979084</v>
      </c>
      <c r="C84">
        <v>0.38720614269175313</v>
      </c>
    </row>
    <row r="85" spans="1:3" x14ac:dyDescent="0.25">
      <c r="A85" t="s">
        <v>83</v>
      </c>
      <c r="B85">
        <v>0.83749139343266799</v>
      </c>
      <c r="C85">
        <v>0.38834545484236049</v>
      </c>
    </row>
    <row r="86" spans="1:3" x14ac:dyDescent="0.25">
      <c r="A86" t="s">
        <v>84</v>
      </c>
      <c r="B86">
        <v>0.83634238500843827</v>
      </c>
      <c r="C86">
        <v>0.39343115035719961</v>
      </c>
    </row>
    <row r="87" spans="1:3" x14ac:dyDescent="0.25">
      <c r="A87" t="s">
        <v>85</v>
      </c>
      <c r="B87">
        <v>0.83807801798681048</v>
      </c>
      <c r="C87">
        <v>0.39118161487685127</v>
      </c>
    </row>
    <row r="88" spans="1:3" x14ac:dyDescent="0.25">
      <c r="A88" t="s">
        <v>86</v>
      </c>
      <c r="B88">
        <v>0.83851919843662015</v>
      </c>
      <c r="C88">
        <v>0.39037197602939838</v>
      </c>
    </row>
    <row r="89" spans="1:3" x14ac:dyDescent="0.25">
      <c r="A89" t="s">
        <v>87</v>
      </c>
      <c r="B89">
        <v>0.8345582706619552</v>
      </c>
      <c r="C89">
        <v>0.39124464065539555</v>
      </c>
    </row>
    <row r="90" spans="1:3" x14ac:dyDescent="0.25">
      <c r="A90" t="s">
        <v>88</v>
      </c>
      <c r="B90">
        <v>0.83364197280465824</v>
      </c>
      <c r="C90">
        <v>0.3906434716908197</v>
      </c>
    </row>
    <row r="91" spans="1:3" x14ac:dyDescent="0.25">
      <c r="A91" t="s">
        <v>89</v>
      </c>
      <c r="B91">
        <v>0.83996879134313751</v>
      </c>
      <c r="C91">
        <v>0.38952840022426771</v>
      </c>
    </row>
    <row r="92" spans="1:3" x14ac:dyDescent="0.25">
      <c r="A92" t="s">
        <v>90</v>
      </c>
      <c r="B92">
        <v>0.83892159379194109</v>
      </c>
      <c r="C92">
        <v>0.38725947219667511</v>
      </c>
    </row>
    <row r="93" spans="1:3" x14ac:dyDescent="0.25">
      <c r="A93" t="s">
        <v>91</v>
      </c>
      <c r="B93">
        <v>0.8395712441246278</v>
      </c>
      <c r="C93">
        <v>0.39317419910621143</v>
      </c>
    </row>
    <row r="94" spans="1:3" x14ac:dyDescent="0.25">
      <c r="A94" t="s">
        <v>92</v>
      </c>
      <c r="B94">
        <v>0.84129718082937788</v>
      </c>
      <c r="C94">
        <v>0.38854907658842652</v>
      </c>
    </row>
    <row r="95" spans="1:3" x14ac:dyDescent="0.25">
      <c r="A95" t="s">
        <v>93</v>
      </c>
      <c r="B95">
        <v>0.84176260196324304</v>
      </c>
      <c r="C95">
        <v>0.39155976954811678</v>
      </c>
    </row>
    <row r="96" spans="1:3" x14ac:dyDescent="0.25">
      <c r="A96" t="s">
        <v>95</v>
      </c>
      <c r="B96">
        <v>0.84121961064040007</v>
      </c>
      <c r="C96">
        <v>0.39318874351664473</v>
      </c>
    </row>
    <row r="97" spans="1:3" x14ac:dyDescent="0.25">
      <c r="A97" t="s">
        <v>96</v>
      </c>
      <c r="B97">
        <v>0.84056996030771358</v>
      </c>
      <c r="C97">
        <v>0.39347478358849941</v>
      </c>
    </row>
    <row r="98" spans="1:3" x14ac:dyDescent="0.25">
      <c r="A98" t="s">
        <v>97</v>
      </c>
      <c r="B98">
        <v>0.84056026403409134</v>
      </c>
      <c r="C98">
        <v>0.39197670931387096</v>
      </c>
    </row>
    <row r="99" spans="1:3" x14ac:dyDescent="0.25">
      <c r="A99" t="s">
        <v>98</v>
      </c>
      <c r="B99">
        <v>0.84130687710300001</v>
      </c>
      <c r="C99">
        <v>0.39174399874693838</v>
      </c>
    </row>
    <row r="100" spans="1:3" x14ac:dyDescent="0.25">
      <c r="A100" t="s">
        <v>99</v>
      </c>
      <c r="B100">
        <v>0.84019665377325903</v>
      </c>
      <c r="C100">
        <v>0.38737097934333031</v>
      </c>
    </row>
    <row r="101" spans="1:3" x14ac:dyDescent="0.25">
      <c r="A101" t="s">
        <v>101</v>
      </c>
      <c r="B101">
        <v>0.83929005218958441</v>
      </c>
      <c r="C101">
        <v>0.39214154596544815</v>
      </c>
    </row>
    <row r="102" spans="1:3" x14ac:dyDescent="0.25">
      <c r="A102" t="s">
        <v>102</v>
      </c>
      <c r="B102">
        <v>0.84083660783232372</v>
      </c>
      <c r="C102">
        <v>0.38867997628232603</v>
      </c>
    </row>
    <row r="103" spans="1:3" x14ac:dyDescent="0.25">
      <c r="A103" t="s">
        <v>104</v>
      </c>
      <c r="B103">
        <v>0.83986698047010466</v>
      </c>
      <c r="C103">
        <v>0.3922288124280478</v>
      </c>
    </row>
    <row r="104" spans="1:3" x14ac:dyDescent="0.25">
      <c r="A104" t="s">
        <v>100</v>
      </c>
      <c r="B104">
        <v>0.83980880282837156</v>
      </c>
      <c r="C104">
        <v>0.38805456663369475</v>
      </c>
    </row>
    <row r="105" spans="1:3" x14ac:dyDescent="0.25">
      <c r="A105" t="s">
        <v>105</v>
      </c>
      <c r="B105">
        <v>0.83977001773388271</v>
      </c>
      <c r="C105">
        <v>0.39046893876562028</v>
      </c>
    </row>
    <row r="106" spans="1:3" x14ac:dyDescent="0.25">
      <c r="A106" t="s">
        <v>106</v>
      </c>
      <c r="B106">
        <v>0.84029361650948098</v>
      </c>
      <c r="C106">
        <v>0.38915509368981349</v>
      </c>
    </row>
    <row r="107" spans="1:3" x14ac:dyDescent="0.25">
      <c r="A107" t="s">
        <v>107</v>
      </c>
      <c r="B107">
        <v>0.84339642406858195</v>
      </c>
      <c r="C107">
        <v>0.38876239460811474</v>
      </c>
    </row>
    <row r="108" spans="1:3" x14ac:dyDescent="0.25">
      <c r="A108" t="s">
        <v>108</v>
      </c>
      <c r="B108">
        <v>0.84034694601440318</v>
      </c>
      <c r="C108">
        <v>0.39283482952943488</v>
      </c>
    </row>
    <row r="109" spans="1:3" x14ac:dyDescent="0.25">
      <c r="A109" t="s">
        <v>109</v>
      </c>
      <c r="B109">
        <v>0.84269829236778437</v>
      </c>
      <c r="C109">
        <v>0.38883511666028114</v>
      </c>
    </row>
    <row r="110" spans="1:3" x14ac:dyDescent="0.25">
      <c r="A110" t="s">
        <v>103</v>
      </c>
      <c r="B110">
        <v>0.84053117521322473</v>
      </c>
      <c r="C110">
        <v>0.3888108759762256</v>
      </c>
    </row>
    <row r="111" spans="1:3" x14ac:dyDescent="0.25">
      <c r="A111" t="s">
        <v>110</v>
      </c>
      <c r="B111">
        <v>0.83924157082147333</v>
      </c>
      <c r="C111">
        <v>0.38968838873903394</v>
      </c>
    </row>
    <row r="112" spans="1:3" x14ac:dyDescent="0.25">
      <c r="A112" t="s">
        <v>111</v>
      </c>
      <c r="B112">
        <v>0.83873736459311932</v>
      </c>
      <c r="C112">
        <v>0.3878460967508176</v>
      </c>
    </row>
    <row r="113" spans="1:3" x14ac:dyDescent="0.25">
      <c r="A113" t="s">
        <v>112</v>
      </c>
      <c r="B113">
        <v>0.84044875688743614</v>
      </c>
      <c r="C113">
        <v>0.39143856612783939</v>
      </c>
    </row>
    <row r="114" spans="1:3" x14ac:dyDescent="0.25">
      <c r="A114" t="s">
        <v>113</v>
      </c>
      <c r="B114">
        <v>0.84168987991107658</v>
      </c>
      <c r="C114">
        <v>0.38903389026953611</v>
      </c>
    </row>
    <row r="115" spans="1:3" x14ac:dyDescent="0.25">
      <c r="A115" t="s">
        <v>94</v>
      </c>
      <c r="B115">
        <v>0.84227165632840795</v>
      </c>
      <c r="C115">
        <v>0.38901934585910275</v>
      </c>
    </row>
    <row r="116" spans="1:3" x14ac:dyDescent="0.25">
      <c r="A116" t="s">
        <v>114</v>
      </c>
      <c r="B116">
        <v>0.84101114075752303</v>
      </c>
      <c r="C116">
        <v>0.38947022258253466</v>
      </c>
    </row>
    <row r="117" spans="1:3" x14ac:dyDescent="0.25">
      <c r="A117" t="s">
        <v>115</v>
      </c>
      <c r="B117">
        <v>0.84116628113547809</v>
      </c>
      <c r="C117">
        <v>0.38913085300575795</v>
      </c>
    </row>
    <row r="118" spans="1:3" x14ac:dyDescent="0.25">
      <c r="A118" t="s">
        <v>116</v>
      </c>
      <c r="B118">
        <v>0.8412777882821334</v>
      </c>
      <c r="C118">
        <v>0.39115252605598472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2"/>
  <sheetViews>
    <sheetView workbookViewId="0">
      <selection activeCell="D6" sqref="D6"/>
    </sheetView>
  </sheetViews>
  <sheetFormatPr defaultRowHeight="15" x14ac:dyDescent="0.25"/>
  <cols>
    <col min="4" max="4" width="13.28515625" bestFit="1" customWidth="1"/>
  </cols>
  <sheetData>
    <row r="3" spans="3:4" x14ac:dyDescent="0.25">
      <c r="C3" t="s">
        <v>148</v>
      </c>
    </row>
    <row r="4" spans="3:4" x14ac:dyDescent="0.25">
      <c r="C4" t="s">
        <v>149</v>
      </c>
    </row>
    <row r="5" spans="3:4" x14ac:dyDescent="0.25">
      <c r="C5" t="s">
        <v>150</v>
      </c>
    </row>
    <row r="6" spans="3:4" x14ac:dyDescent="0.25">
      <c r="C6" t="s">
        <v>151</v>
      </c>
    </row>
    <row r="8" spans="3:4" x14ac:dyDescent="0.25">
      <c r="C8" t="s">
        <v>0</v>
      </c>
      <c r="D8">
        <v>246.34</v>
      </c>
    </row>
    <row r="9" spans="3:4" x14ac:dyDescent="0.25">
      <c r="C9" t="s">
        <v>12</v>
      </c>
      <c r="D9">
        <v>706.51</v>
      </c>
    </row>
    <row r="10" spans="3:4" x14ac:dyDescent="0.25">
      <c r="C10" t="s">
        <v>63</v>
      </c>
      <c r="D10">
        <v>624.54999999999995</v>
      </c>
    </row>
    <row r="11" spans="3:4" x14ac:dyDescent="0.25">
      <c r="C11" t="s">
        <v>89</v>
      </c>
      <c r="D11">
        <v>617.67999999999995</v>
      </c>
    </row>
    <row r="12" spans="3:4" x14ac:dyDescent="0.25">
      <c r="D12">
        <f>SUM(D8:D11)</f>
        <v>2195.08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workbookViewId="0">
      <selection activeCell="H8" sqref="H8"/>
    </sheetView>
  </sheetViews>
  <sheetFormatPr defaultRowHeight="15" x14ac:dyDescent="0.25"/>
  <cols>
    <col min="1" max="1" width="16.140625" bestFit="1" customWidth="1"/>
    <col min="2" max="2" width="15.140625" bestFit="1" customWidth="1"/>
    <col min="3" max="3" width="15.140625" customWidth="1"/>
  </cols>
  <sheetData>
    <row r="1" spans="1:5" x14ac:dyDescent="0.25">
      <c r="A1" t="s">
        <v>11</v>
      </c>
      <c r="B1" t="s">
        <v>62</v>
      </c>
      <c r="C1" t="s">
        <v>117</v>
      </c>
      <c r="D1" t="s">
        <v>120</v>
      </c>
      <c r="E1" t="s">
        <v>119</v>
      </c>
    </row>
    <row r="2" spans="1:5" x14ac:dyDescent="0.25">
      <c r="A2" t="s">
        <v>1</v>
      </c>
      <c r="B2" t="s">
        <v>0</v>
      </c>
      <c r="C2">
        <v>2801</v>
      </c>
      <c r="D2">
        <v>69</v>
      </c>
      <c r="E2">
        <v>12.1</v>
      </c>
    </row>
    <row r="3" spans="1:5" x14ac:dyDescent="0.25">
      <c r="A3" t="s">
        <v>2</v>
      </c>
      <c r="B3" t="s">
        <v>0</v>
      </c>
      <c r="C3">
        <v>2002</v>
      </c>
      <c r="D3">
        <v>62</v>
      </c>
      <c r="E3">
        <v>19.2</v>
      </c>
    </row>
    <row r="4" spans="1:5" x14ac:dyDescent="0.25">
      <c r="A4" t="s">
        <v>3</v>
      </c>
      <c r="B4" t="s">
        <v>0</v>
      </c>
      <c r="C4">
        <v>787</v>
      </c>
      <c r="D4">
        <v>62</v>
      </c>
      <c r="E4">
        <v>9.5</v>
      </c>
    </row>
    <row r="5" spans="1:5" x14ac:dyDescent="0.25">
      <c r="A5" t="s">
        <v>4</v>
      </c>
      <c r="B5" t="s">
        <v>0</v>
      </c>
      <c r="C5">
        <v>1038</v>
      </c>
      <c r="D5">
        <v>66</v>
      </c>
      <c r="E5">
        <v>8.1999999999999993</v>
      </c>
    </row>
    <row r="6" spans="1:5" x14ac:dyDescent="0.25">
      <c r="A6" t="s">
        <v>5</v>
      </c>
      <c r="B6" t="s">
        <v>0</v>
      </c>
      <c r="C6">
        <v>103</v>
      </c>
      <c r="D6">
        <v>8</v>
      </c>
      <c r="E6">
        <v>8.3000000000000007</v>
      </c>
    </row>
    <row r="7" spans="1:5" x14ac:dyDescent="0.25">
      <c r="A7" t="s">
        <v>6</v>
      </c>
      <c r="B7" t="s">
        <v>0</v>
      </c>
      <c r="C7">
        <v>632</v>
      </c>
      <c r="D7">
        <v>59</v>
      </c>
      <c r="E7">
        <v>6.4</v>
      </c>
    </row>
    <row r="8" spans="1:5" x14ac:dyDescent="0.25">
      <c r="A8" t="s">
        <v>7</v>
      </c>
      <c r="B8" t="s">
        <v>0</v>
      </c>
      <c r="C8">
        <v>945</v>
      </c>
      <c r="D8">
        <v>27</v>
      </c>
      <c r="E8">
        <v>7</v>
      </c>
    </row>
    <row r="9" spans="1:5" x14ac:dyDescent="0.25">
      <c r="A9" t="s">
        <v>8</v>
      </c>
      <c r="B9" t="s">
        <v>0</v>
      </c>
      <c r="C9">
        <v>369</v>
      </c>
      <c r="D9">
        <v>46</v>
      </c>
      <c r="E9">
        <v>5.6</v>
      </c>
    </row>
    <row r="10" spans="1:5" x14ac:dyDescent="0.25">
      <c r="A10" t="s">
        <v>9</v>
      </c>
      <c r="B10" t="s">
        <v>0</v>
      </c>
      <c r="C10">
        <v>306</v>
      </c>
      <c r="D10">
        <v>19</v>
      </c>
      <c r="E10">
        <v>8.6999999999999993</v>
      </c>
    </row>
    <row r="11" spans="1:5" x14ac:dyDescent="0.25">
      <c r="A11" t="s">
        <v>10</v>
      </c>
      <c r="B11" t="s">
        <v>0</v>
      </c>
      <c r="C11">
        <v>607</v>
      </c>
      <c r="D11">
        <v>73</v>
      </c>
      <c r="E11">
        <v>12.4</v>
      </c>
    </row>
    <row r="12" spans="1:5" x14ac:dyDescent="0.25">
      <c r="A12" t="s">
        <v>13</v>
      </c>
      <c r="B12" t="s">
        <v>12</v>
      </c>
      <c r="C12">
        <v>1442</v>
      </c>
      <c r="D12">
        <v>28</v>
      </c>
      <c r="E12">
        <v>19.5</v>
      </c>
    </row>
    <row r="13" spans="1:5" x14ac:dyDescent="0.25">
      <c r="A13" t="s">
        <v>14</v>
      </c>
      <c r="B13" t="s">
        <v>12</v>
      </c>
      <c r="C13">
        <v>1454</v>
      </c>
      <c r="D13">
        <v>8</v>
      </c>
      <c r="E13">
        <v>29.9</v>
      </c>
    </row>
    <row r="14" spans="1:5" x14ac:dyDescent="0.25">
      <c r="A14" t="s">
        <v>15</v>
      </c>
      <c r="B14" t="s">
        <v>12</v>
      </c>
      <c r="C14">
        <v>886</v>
      </c>
      <c r="D14">
        <v>6</v>
      </c>
      <c r="E14">
        <v>29.5</v>
      </c>
    </row>
    <row r="15" spans="1:5" x14ac:dyDescent="0.25">
      <c r="A15" t="s">
        <v>16</v>
      </c>
      <c r="B15" t="s">
        <v>12</v>
      </c>
      <c r="C15">
        <v>636</v>
      </c>
      <c r="D15">
        <v>46</v>
      </c>
      <c r="E15">
        <v>8</v>
      </c>
    </row>
    <row r="16" spans="1:5" x14ac:dyDescent="0.25">
      <c r="A16" t="s">
        <v>17</v>
      </c>
      <c r="B16" t="s">
        <v>12</v>
      </c>
      <c r="C16">
        <v>732</v>
      </c>
      <c r="D16">
        <v>8</v>
      </c>
      <c r="E16">
        <v>20.399999999999999</v>
      </c>
    </row>
    <row r="17" spans="1:5" x14ac:dyDescent="0.25">
      <c r="A17" t="s">
        <v>18</v>
      </c>
      <c r="B17" t="s">
        <v>12</v>
      </c>
      <c r="C17">
        <v>354</v>
      </c>
      <c r="D17">
        <v>2</v>
      </c>
      <c r="E17">
        <v>23.4</v>
      </c>
    </row>
    <row r="18" spans="1:5" x14ac:dyDescent="0.25">
      <c r="A18" t="s">
        <v>20</v>
      </c>
      <c r="B18" t="s">
        <v>12</v>
      </c>
      <c r="C18">
        <v>647</v>
      </c>
      <c r="D18">
        <v>16</v>
      </c>
      <c r="E18">
        <v>20.6</v>
      </c>
    </row>
    <row r="19" spans="1:5" x14ac:dyDescent="0.25">
      <c r="A19" t="s">
        <v>22</v>
      </c>
      <c r="B19" t="s">
        <v>12</v>
      </c>
      <c r="C19">
        <v>137</v>
      </c>
      <c r="D19">
        <v>6</v>
      </c>
      <c r="E19">
        <v>15.9</v>
      </c>
    </row>
    <row r="20" spans="1:5" x14ac:dyDescent="0.25">
      <c r="A20" t="s">
        <v>23</v>
      </c>
      <c r="B20" t="s">
        <v>12</v>
      </c>
      <c r="C20">
        <v>484</v>
      </c>
      <c r="D20">
        <v>17</v>
      </c>
      <c r="E20">
        <v>14.5</v>
      </c>
    </row>
    <row r="21" spans="1:5" x14ac:dyDescent="0.25">
      <c r="A21" t="s">
        <v>24</v>
      </c>
      <c r="B21" t="s">
        <v>12</v>
      </c>
      <c r="C21">
        <v>997</v>
      </c>
      <c r="D21">
        <v>4</v>
      </c>
      <c r="E21">
        <v>24.9</v>
      </c>
    </row>
    <row r="22" spans="1:5" x14ac:dyDescent="0.25">
      <c r="A22" t="s">
        <v>25</v>
      </c>
      <c r="B22" t="s">
        <v>12</v>
      </c>
      <c r="C22">
        <v>128</v>
      </c>
      <c r="D22">
        <v>2</v>
      </c>
      <c r="E22">
        <v>36.4</v>
      </c>
    </row>
    <row r="23" spans="1:5" x14ac:dyDescent="0.25">
      <c r="A23" t="s">
        <v>27</v>
      </c>
      <c r="B23" t="s">
        <v>12</v>
      </c>
      <c r="C23">
        <v>251</v>
      </c>
      <c r="D23">
        <v>30</v>
      </c>
      <c r="E23">
        <v>10.7</v>
      </c>
    </row>
    <row r="24" spans="1:5" x14ac:dyDescent="0.25">
      <c r="A24" t="s">
        <v>28</v>
      </c>
      <c r="B24" t="s">
        <v>12</v>
      </c>
      <c r="C24">
        <v>228</v>
      </c>
      <c r="D24">
        <v>11</v>
      </c>
      <c r="E24">
        <v>20.3</v>
      </c>
    </row>
    <row r="25" spans="1:5" x14ac:dyDescent="0.25">
      <c r="A25" t="s">
        <v>21</v>
      </c>
      <c r="B25" t="s">
        <v>12</v>
      </c>
      <c r="C25">
        <v>1740</v>
      </c>
      <c r="D25">
        <v>36</v>
      </c>
      <c r="E25">
        <v>14.7</v>
      </c>
    </row>
    <row r="26" spans="1:5" x14ac:dyDescent="0.25">
      <c r="A26" t="s">
        <v>29</v>
      </c>
      <c r="B26" t="s">
        <v>12</v>
      </c>
      <c r="C26">
        <v>266</v>
      </c>
      <c r="D26">
        <v>17</v>
      </c>
      <c r="E26">
        <v>12.3</v>
      </c>
    </row>
    <row r="27" spans="1:5" x14ac:dyDescent="0.25">
      <c r="A27" t="s">
        <v>31</v>
      </c>
      <c r="B27" t="s">
        <v>12</v>
      </c>
      <c r="C27">
        <v>1135</v>
      </c>
      <c r="D27">
        <v>81</v>
      </c>
      <c r="E27">
        <v>8.8000000000000007</v>
      </c>
    </row>
    <row r="28" spans="1:5" x14ac:dyDescent="0.25">
      <c r="A28" t="s">
        <v>32</v>
      </c>
      <c r="B28" t="s">
        <v>12</v>
      </c>
      <c r="C28">
        <v>82</v>
      </c>
      <c r="D28">
        <v>1</v>
      </c>
      <c r="E28">
        <v>39.6</v>
      </c>
    </row>
    <row r="29" spans="1:5" x14ac:dyDescent="0.25">
      <c r="A29" t="s">
        <v>33</v>
      </c>
      <c r="B29" t="s">
        <v>12</v>
      </c>
      <c r="C29">
        <v>317</v>
      </c>
      <c r="D29">
        <v>7</v>
      </c>
      <c r="E29">
        <v>19.2</v>
      </c>
    </row>
    <row r="30" spans="1:5" x14ac:dyDescent="0.25">
      <c r="A30" t="s">
        <v>34</v>
      </c>
      <c r="B30" t="s">
        <v>12</v>
      </c>
      <c r="C30">
        <v>1111</v>
      </c>
      <c r="D30">
        <v>5</v>
      </c>
      <c r="E30">
        <v>33.5</v>
      </c>
    </row>
    <row r="31" spans="1:5" x14ac:dyDescent="0.25">
      <c r="A31" t="s">
        <v>35</v>
      </c>
      <c r="B31" t="s">
        <v>12</v>
      </c>
      <c r="C31">
        <v>527</v>
      </c>
      <c r="D31">
        <v>36</v>
      </c>
      <c r="E31">
        <v>14.7</v>
      </c>
    </row>
    <row r="32" spans="1:5" x14ac:dyDescent="0.25">
      <c r="A32" t="s">
        <v>37</v>
      </c>
      <c r="B32" t="s">
        <v>12</v>
      </c>
      <c r="C32">
        <v>614</v>
      </c>
      <c r="D32">
        <v>41</v>
      </c>
      <c r="E32">
        <v>10</v>
      </c>
    </row>
    <row r="33" spans="1:5" x14ac:dyDescent="0.25">
      <c r="A33" t="s">
        <v>39</v>
      </c>
      <c r="B33" t="s">
        <v>12</v>
      </c>
      <c r="C33">
        <v>326</v>
      </c>
      <c r="D33">
        <v>2</v>
      </c>
      <c r="E33">
        <v>36.9</v>
      </c>
    </row>
    <row r="34" spans="1:5" x14ac:dyDescent="0.25">
      <c r="A34" t="s">
        <v>40</v>
      </c>
      <c r="B34" t="s">
        <v>12</v>
      </c>
      <c r="C34">
        <v>283</v>
      </c>
      <c r="D34">
        <v>19</v>
      </c>
      <c r="E34">
        <v>9.1999999999999993</v>
      </c>
    </row>
    <row r="35" spans="1:5" x14ac:dyDescent="0.25">
      <c r="A35" t="s">
        <v>26</v>
      </c>
      <c r="B35" t="s">
        <v>12</v>
      </c>
      <c r="C35">
        <v>738</v>
      </c>
      <c r="D35">
        <v>4</v>
      </c>
      <c r="E35">
        <v>32.9</v>
      </c>
    </row>
    <row r="36" spans="1:5" x14ac:dyDescent="0.25">
      <c r="A36" t="s">
        <v>41</v>
      </c>
      <c r="B36" t="s">
        <v>12</v>
      </c>
      <c r="C36">
        <v>987</v>
      </c>
      <c r="D36">
        <v>4</v>
      </c>
      <c r="E36">
        <v>32.6</v>
      </c>
    </row>
    <row r="37" spans="1:5" x14ac:dyDescent="0.25">
      <c r="A37" t="s">
        <v>30</v>
      </c>
      <c r="B37" t="s">
        <v>12</v>
      </c>
      <c r="C37">
        <v>952</v>
      </c>
      <c r="D37">
        <v>92</v>
      </c>
      <c r="E37">
        <v>8.6</v>
      </c>
    </row>
    <row r="38" spans="1:5" x14ac:dyDescent="0.25">
      <c r="A38" t="s">
        <v>43</v>
      </c>
      <c r="B38" t="s">
        <v>12</v>
      </c>
      <c r="C38">
        <v>657</v>
      </c>
      <c r="D38">
        <v>49</v>
      </c>
      <c r="E38">
        <v>13.2</v>
      </c>
    </row>
    <row r="39" spans="1:5" x14ac:dyDescent="0.25">
      <c r="A39" t="s">
        <v>44</v>
      </c>
      <c r="B39" t="s">
        <v>12</v>
      </c>
      <c r="C39">
        <v>120</v>
      </c>
      <c r="D39">
        <v>1</v>
      </c>
      <c r="E39">
        <v>38.9</v>
      </c>
    </row>
    <row r="40" spans="1:5" x14ac:dyDescent="0.25">
      <c r="A40" t="s">
        <v>36</v>
      </c>
      <c r="B40" t="s">
        <v>12</v>
      </c>
      <c r="C40">
        <v>529</v>
      </c>
      <c r="D40">
        <v>32</v>
      </c>
      <c r="E40">
        <v>11.7</v>
      </c>
    </row>
    <row r="41" spans="1:5" x14ac:dyDescent="0.25">
      <c r="A41" t="s">
        <v>45</v>
      </c>
      <c r="B41" t="s">
        <v>12</v>
      </c>
      <c r="C41">
        <v>120</v>
      </c>
      <c r="D41">
        <v>6</v>
      </c>
      <c r="E41">
        <v>12.6</v>
      </c>
    </row>
    <row r="42" spans="1:5" x14ac:dyDescent="0.25">
      <c r="A42" t="s">
        <v>46</v>
      </c>
      <c r="B42" t="s">
        <v>12</v>
      </c>
      <c r="C42">
        <v>292</v>
      </c>
      <c r="D42">
        <v>3</v>
      </c>
      <c r="E42">
        <v>22.3</v>
      </c>
    </row>
    <row r="43" spans="1:5" x14ac:dyDescent="0.25">
      <c r="A43" t="s">
        <v>47</v>
      </c>
      <c r="B43" t="s">
        <v>12</v>
      </c>
      <c r="C43">
        <v>595</v>
      </c>
      <c r="D43">
        <v>47</v>
      </c>
      <c r="E43">
        <v>16</v>
      </c>
    </row>
    <row r="44" spans="1:5" x14ac:dyDescent="0.25">
      <c r="A44" t="s">
        <v>48</v>
      </c>
      <c r="B44" t="s">
        <v>12</v>
      </c>
      <c r="C44">
        <v>733</v>
      </c>
      <c r="D44">
        <v>98</v>
      </c>
      <c r="E44">
        <v>4.5</v>
      </c>
    </row>
    <row r="45" spans="1:5" x14ac:dyDescent="0.25">
      <c r="A45" t="s">
        <v>19</v>
      </c>
      <c r="B45" t="s">
        <v>12</v>
      </c>
      <c r="C45">
        <v>760</v>
      </c>
      <c r="D45">
        <v>11</v>
      </c>
      <c r="E45">
        <v>29.2</v>
      </c>
    </row>
    <row r="46" spans="1:5" x14ac:dyDescent="0.25">
      <c r="A46" t="s">
        <v>49</v>
      </c>
      <c r="B46" t="s">
        <v>12</v>
      </c>
      <c r="C46">
        <v>793</v>
      </c>
      <c r="D46">
        <v>11</v>
      </c>
      <c r="E46">
        <v>22.6</v>
      </c>
    </row>
    <row r="47" spans="1:5" x14ac:dyDescent="0.25">
      <c r="A47" t="s">
        <v>50</v>
      </c>
      <c r="B47" t="s">
        <v>12</v>
      </c>
      <c r="C47">
        <v>701</v>
      </c>
      <c r="D47">
        <v>28</v>
      </c>
      <c r="E47">
        <v>18.2</v>
      </c>
    </row>
    <row r="48" spans="1:5" x14ac:dyDescent="0.25">
      <c r="A48" t="s">
        <v>51</v>
      </c>
      <c r="B48" t="s">
        <v>12</v>
      </c>
      <c r="C48">
        <v>329</v>
      </c>
      <c r="D48">
        <v>42</v>
      </c>
      <c r="E48">
        <v>13.1</v>
      </c>
    </row>
    <row r="49" spans="1:5" x14ac:dyDescent="0.25">
      <c r="A49" t="s">
        <v>52</v>
      </c>
      <c r="B49" t="s">
        <v>12</v>
      </c>
      <c r="C49">
        <v>1594</v>
      </c>
      <c r="D49">
        <v>24</v>
      </c>
      <c r="E49">
        <v>19.7</v>
      </c>
    </row>
    <row r="50" spans="1:5" x14ac:dyDescent="0.25">
      <c r="A50" t="s">
        <v>53</v>
      </c>
      <c r="B50" t="s">
        <v>12</v>
      </c>
      <c r="C50">
        <v>231</v>
      </c>
      <c r="D50">
        <v>3</v>
      </c>
      <c r="E50">
        <v>30.9</v>
      </c>
    </row>
    <row r="51" spans="1:5" x14ac:dyDescent="0.25">
      <c r="A51" t="s">
        <v>42</v>
      </c>
      <c r="B51" t="s">
        <v>12</v>
      </c>
      <c r="C51">
        <v>790</v>
      </c>
      <c r="D51">
        <v>9</v>
      </c>
      <c r="E51">
        <v>25.6</v>
      </c>
    </row>
    <row r="52" spans="1:5" x14ac:dyDescent="0.25">
      <c r="A52" t="s">
        <v>54</v>
      </c>
      <c r="B52" t="s">
        <v>12</v>
      </c>
      <c r="C52">
        <v>743</v>
      </c>
      <c r="D52">
        <v>2</v>
      </c>
      <c r="E52">
        <v>27</v>
      </c>
    </row>
    <row r="53" spans="1:5" x14ac:dyDescent="0.25">
      <c r="A53" t="s">
        <v>55</v>
      </c>
      <c r="B53" t="s">
        <v>12</v>
      </c>
      <c r="C53">
        <v>192</v>
      </c>
      <c r="D53">
        <v>18</v>
      </c>
      <c r="E53">
        <v>10.199999999999999</v>
      </c>
    </row>
    <row r="54" spans="1:5" x14ac:dyDescent="0.25">
      <c r="A54" t="s">
        <v>56</v>
      </c>
      <c r="B54" t="s">
        <v>12</v>
      </c>
      <c r="C54">
        <v>2412</v>
      </c>
      <c r="D54">
        <v>179</v>
      </c>
      <c r="E54">
        <v>6.1</v>
      </c>
    </row>
    <row r="55" spans="1:5" x14ac:dyDescent="0.25">
      <c r="A55" t="s">
        <v>38</v>
      </c>
      <c r="B55" t="s">
        <v>12</v>
      </c>
      <c r="C55">
        <v>813</v>
      </c>
      <c r="D55">
        <v>15</v>
      </c>
      <c r="E55">
        <v>16.8</v>
      </c>
    </row>
    <row r="56" spans="1:5" x14ac:dyDescent="0.25">
      <c r="A56" t="s">
        <v>57</v>
      </c>
      <c r="B56" t="s">
        <v>12</v>
      </c>
      <c r="C56">
        <v>687</v>
      </c>
      <c r="D56">
        <v>5</v>
      </c>
      <c r="E56">
        <v>23.9</v>
      </c>
    </row>
    <row r="57" spans="1:5" x14ac:dyDescent="0.25">
      <c r="A57" t="s">
        <v>58</v>
      </c>
      <c r="B57" t="s">
        <v>12</v>
      </c>
      <c r="C57">
        <v>553</v>
      </c>
      <c r="D57">
        <v>2</v>
      </c>
      <c r="E57">
        <v>32.9</v>
      </c>
    </row>
    <row r="58" spans="1:5" x14ac:dyDescent="0.25">
      <c r="A58" t="s">
        <v>59</v>
      </c>
      <c r="B58" t="s">
        <v>12</v>
      </c>
      <c r="C58">
        <v>519</v>
      </c>
      <c r="D58">
        <v>21</v>
      </c>
      <c r="E58">
        <v>14.9</v>
      </c>
    </row>
    <row r="59" spans="1:5" x14ac:dyDescent="0.25">
      <c r="A59" t="s">
        <v>60</v>
      </c>
      <c r="B59" t="s">
        <v>12</v>
      </c>
      <c r="C59">
        <v>416</v>
      </c>
      <c r="D59">
        <v>7</v>
      </c>
      <c r="E59">
        <v>29.6</v>
      </c>
    </row>
    <row r="60" spans="1:5" x14ac:dyDescent="0.25">
      <c r="A60" t="s">
        <v>61</v>
      </c>
      <c r="B60" t="s">
        <v>12</v>
      </c>
      <c r="C60">
        <v>383</v>
      </c>
      <c r="D60">
        <v>24</v>
      </c>
      <c r="E60">
        <v>7.9</v>
      </c>
    </row>
    <row r="61" spans="1:5" x14ac:dyDescent="0.25">
      <c r="A61" t="s">
        <v>64</v>
      </c>
      <c r="B61" t="s">
        <v>63</v>
      </c>
      <c r="C61">
        <v>6239</v>
      </c>
      <c r="D61">
        <v>348</v>
      </c>
      <c r="E61">
        <v>16.7</v>
      </c>
    </row>
    <row r="62" spans="1:5" x14ac:dyDescent="0.25">
      <c r="A62" t="s">
        <v>65</v>
      </c>
      <c r="B62" t="s">
        <v>63</v>
      </c>
      <c r="C62">
        <v>3562</v>
      </c>
      <c r="D62">
        <v>95</v>
      </c>
      <c r="E62">
        <v>19.899999999999999</v>
      </c>
    </row>
    <row r="63" spans="1:5" x14ac:dyDescent="0.25">
      <c r="A63" t="s">
        <v>66</v>
      </c>
      <c r="B63" t="s">
        <v>63</v>
      </c>
      <c r="C63">
        <v>3479</v>
      </c>
      <c r="D63">
        <v>88</v>
      </c>
      <c r="E63">
        <v>15.8</v>
      </c>
    </row>
    <row r="64" spans="1:5" x14ac:dyDescent="0.25">
      <c r="A64" t="s">
        <v>67</v>
      </c>
      <c r="B64" t="s">
        <v>63</v>
      </c>
      <c r="C64">
        <v>2076</v>
      </c>
      <c r="D64">
        <v>27</v>
      </c>
      <c r="E64">
        <v>24.7</v>
      </c>
    </row>
    <row r="65" spans="1:5" x14ac:dyDescent="0.25">
      <c r="A65" t="s">
        <v>68</v>
      </c>
      <c r="B65" t="s">
        <v>63</v>
      </c>
      <c r="C65">
        <v>1802</v>
      </c>
      <c r="D65">
        <v>78</v>
      </c>
      <c r="E65">
        <v>21.7</v>
      </c>
    </row>
    <row r="66" spans="1:5" x14ac:dyDescent="0.25">
      <c r="A66" t="s">
        <v>69</v>
      </c>
      <c r="B66" t="s">
        <v>63</v>
      </c>
      <c r="C66">
        <v>1737</v>
      </c>
      <c r="D66">
        <v>119</v>
      </c>
      <c r="E66">
        <v>16.3</v>
      </c>
    </row>
    <row r="67" spans="1:5" x14ac:dyDescent="0.25">
      <c r="A67" t="s">
        <v>70</v>
      </c>
      <c r="B67" t="s">
        <v>63</v>
      </c>
      <c r="C67">
        <v>322</v>
      </c>
      <c r="D67">
        <v>15</v>
      </c>
      <c r="E67">
        <v>21.8</v>
      </c>
    </row>
    <row r="68" spans="1:5" x14ac:dyDescent="0.25">
      <c r="A68" t="s">
        <v>72</v>
      </c>
      <c r="B68" t="s">
        <v>63</v>
      </c>
      <c r="C68">
        <v>476</v>
      </c>
      <c r="D68">
        <v>67</v>
      </c>
      <c r="E68">
        <v>18.8</v>
      </c>
    </row>
    <row r="69" spans="1:5" x14ac:dyDescent="0.25">
      <c r="A69" t="s">
        <v>71</v>
      </c>
      <c r="B69" t="s">
        <v>63</v>
      </c>
      <c r="C69">
        <v>1614</v>
      </c>
      <c r="D69">
        <v>94</v>
      </c>
      <c r="E69">
        <v>15.4</v>
      </c>
    </row>
    <row r="70" spans="1:5" x14ac:dyDescent="0.25">
      <c r="A70" t="s">
        <v>73</v>
      </c>
      <c r="B70" t="s">
        <v>63</v>
      </c>
      <c r="C70">
        <v>1257</v>
      </c>
      <c r="D70">
        <v>196</v>
      </c>
      <c r="E70">
        <v>8.1</v>
      </c>
    </row>
    <row r="71" spans="1:5" x14ac:dyDescent="0.25">
      <c r="A71" t="s">
        <v>74</v>
      </c>
      <c r="B71" t="s">
        <v>63</v>
      </c>
      <c r="C71">
        <v>2060</v>
      </c>
      <c r="D71">
        <v>56</v>
      </c>
      <c r="E71">
        <v>20.7</v>
      </c>
    </row>
    <row r="72" spans="1:5" x14ac:dyDescent="0.25">
      <c r="A72" t="s">
        <v>75</v>
      </c>
      <c r="B72" t="s">
        <v>63</v>
      </c>
      <c r="C72">
        <v>2925</v>
      </c>
      <c r="D72">
        <v>479</v>
      </c>
      <c r="E72">
        <v>8.6</v>
      </c>
    </row>
    <row r="73" spans="1:5" x14ac:dyDescent="0.25">
      <c r="A73" t="s">
        <v>76</v>
      </c>
      <c r="B73" t="s">
        <v>63</v>
      </c>
      <c r="C73">
        <v>2307</v>
      </c>
      <c r="D73">
        <v>193</v>
      </c>
      <c r="E73">
        <v>15.4</v>
      </c>
    </row>
    <row r="74" spans="1:5" x14ac:dyDescent="0.25">
      <c r="A74" t="s">
        <v>77</v>
      </c>
      <c r="B74" t="s">
        <v>63</v>
      </c>
      <c r="C74">
        <v>2180</v>
      </c>
      <c r="D74">
        <v>286</v>
      </c>
      <c r="E74">
        <v>7.9</v>
      </c>
    </row>
    <row r="75" spans="1:5" x14ac:dyDescent="0.25">
      <c r="A75" t="s">
        <v>78</v>
      </c>
      <c r="B75" t="s">
        <v>63</v>
      </c>
      <c r="C75">
        <v>1959</v>
      </c>
      <c r="D75">
        <v>71</v>
      </c>
      <c r="E75">
        <v>16.100000000000001</v>
      </c>
    </row>
    <row r="76" spans="1:5" x14ac:dyDescent="0.25">
      <c r="A76" t="s">
        <v>79</v>
      </c>
      <c r="B76" t="s">
        <v>63</v>
      </c>
      <c r="C76">
        <v>2676</v>
      </c>
      <c r="D76">
        <v>359</v>
      </c>
      <c r="E76">
        <v>8.5</v>
      </c>
    </row>
    <row r="77" spans="1:5" x14ac:dyDescent="0.25">
      <c r="A77" t="s">
        <v>80</v>
      </c>
      <c r="B77" t="s">
        <v>63</v>
      </c>
      <c r="C77">
        <v>976</v>
      </c>
      <c r="D77">
        <v>67</v>
      </c>
      <c r="E77">
        <v>14.8</v>
      </c>
    </row>
    <row r="78" spans="1:5" x14ac:dyDescent="0.25">
      <c r="A78" t="s">
        <v>82</v>
      </c>
      <c r="B78" t="s">
        <v>63</v>
      </c>
      <c r="C78">
        <v>3084</v>
      </c>
      <c r="D78">
        <v>335</v>
      </c>
      <c r="E78">
        <v>8.4</v>
      </c>
    </row>
    <row r="79" spans="1:5" x14ac:dyDescent="0.25">
      <c r="A79" t="s">
        <v>81</v>
      </c>
      <c r="B79" t="s">
        <v>63</v>
      </c>
      <c r="C79">
        <v>1478</v>
      </c>
      <c r="D79">
        <v>132</v>
      </c>
      <c r="E79">
        <v>15.1</v>
      </c>
    </row>
    <row r="80" spans="1:5" x14ac:dyDescent="0.25">
      <c r="A80" t="s">
        <v>83</v>
      </c>
      <c r="B80" t="s">
        <v>63</v>
      </c>
      <c r="C80">
        <v>848</v>
      </c>
      <c r="D80">
        <v>105</v>
      </c>
      <c r="E80">
        <v>10.4</v>
      </c>
    </row>
    <row r="81" spans="1:5" x14ac:dyDescent="0.25">
      <c r="A81" t="s">
        <v>84</v>
      </c>
      <c r="B81" t="s">
        <v>63</v>
      </c>
      <c r="C81">
        <v>150</v>
      </c>
      <c r="D81">
        <v>3</v>
      </c>
      <c r="E81">
        <v>25.5</v>
      </c>
    </row>
    <row r="82" spans="1:5" x14ac:dyDescent="0.25">
      <c r="A82" t="s">
        <v>85</v>
      </c>
      <c r="B82" t="s">
        <v>63</v>
      </c>
      <c r="C82">
        <v>409</v>
      </c>
      <c r="D82">
        <v>23</v>
      </c>
      <c r="E82">
        <v>25.5</v>
      </c>
    </row>
    <row r="83" spans="1:5" x14ac:dyDescent="0.25">
      <c r="A83" t="s">
        <v>86</v>
      </c>
      <c r="B83" t="s">
        <v>63</v>
      </c>
      <c r="C83">
        <v>1797</v>
      </c>
      <c r="D83">
        <v>175</v>
      </c>
      <c r="E83">
        <v>21.2</v>
      </c>
    </row>
    <row r="84" spans="1:5" x14ac:dyDescent="0.25">
      <c r="A84" t="s">
        <v>87</v>
      </c>
      <c r="B84" t="s">
        <v>63</v>
      </c>
      <c r="C84">
        <v>966</v>
      </c>
      <c r="D84">
        <v>109</v>
      </c>
      <c r="E84">
        <v>24.5</v>
      </c>
    </row>
    <row r="85" spans="1:5" x14ac:dyDescent="0.25">
      <c r="A85" t="s">
        <v>88</v>
      </c>
      <c r="B85" t="s">
        <v>63</v>
      </c>
      <c r="C85">
        <v>1198</v>
      </c>
      <c r="D85">
        <v>22</v>
      </c>
      <c r="E85">
        <v>27.9</v>
      </c>
    </row>
    <row r="86" spans="1:5" x14ac:dyDescent="0.25">
      <c r="A86" t="s">
        <v>90</v>
      </c>
      <c r="B86" t="s">
        <v>89</v>
      </c>
      <c r="C86">
        <v>4811</v>
      </c>
      <c r="D86">
        <v>105</v>
      </c>
      <c r="E86">
        <v>15.1</v>
      </c>
    </row>
    <row r="87" spans="1:5" x14ac:dyDescent="0.25">
      <c r="A87" t="s">
        <v>91</v>
      </c>
      <c r="B87" t="s">
        <v>89</v>
      </c>
      <c r="C87">
        <v>2555</v>
      </c>
      <c r="D87">
        <v>27</v>
      </c>
      <c r="E87">
        <v>22.6</v>
      </c>
    </row>
    <row r="88" spans="1:5" x14ac:dyDescent="0.25">
      <c r="A88" t="s">
        <v>92</v>
      </c>
      <c r="B88" t="s">
        <v>89</v>
      </c>
      <c r="C88">
        <v>2073</v>
      </c>
      <c r="D88">
        <v>45</v>
      </c>
      <c r="E88">
        <v>16.100000000000001</v>
      </c>
    </row>
    <row r="89" spans="1:5" x14ac:dyDescent="0.25">
      <c r="A89" t="s">
        <v>93</v>
      </c>
      <c r="B89" t="s">
        <v>89</v>
      </c>
      <c r="C89">
        <v>1113</v>
      </c>
      <c r="D89">
        <v>18</v>
      </c>
      <c r="E89">
        <v>22.3</v>
      </c>
    </row>
    <row r="90" spans="1:5" x14ac:dyDescent="0.25">
      <c r="A90" t="s">
        <v>95</v>
      </c>
      <c r="B90" t="s">
        <v>89</v>
      </c>
      <c r="C90">
        <v>968</v>
      </c>
      <c r="D90">
        <v>16</v>
      </c>
      <c r="E90">
        <v>23.8</v>
      </c>
    </row>
    <row r="91" spans="1:5" x14ac:dyDescent="0.25">
      <c r="A91" t="s">
        <v>96</v>
      </c>
      <c r="B91" t="s">
        <v>89</v>
      </c>
      <c r="C91">
        <v>1005</v>
      </c>
      <c r="D91">
        <v>15</v>
      </c>
      <c r="E91">
        <v>20.2</v>
      </c>
    </row>
    <row r="92" spans="1:5" x14ac:dyDescent="0.25">
      <c r="A92" t="s">
        <v>97</v>
      </c>
      <c r="B92" t="s">
        <v>89</v>
      </c>
      <c r="C92">
        <v>603</v>
      </c>
      <c r="D92">
        <v>33</v>
      </c>
      <c r="E92">
        <v>13.7</v>
      </c>
    </row>
    <row r="93" spans="1:5" x14ac:dyDescent="0.25">
      <c r="A93" t="s">
        <v>98</v>
      </c>
      <c r="B93" t="s">
        <v>89</v>
      </c>
      <c r="C93">
        <v>629</v>
      </c>
      <c r="D93">
        <v>22</v>
      </c>
      <c r="E93">
        <v>19.2</v>
      </c>
    </row>
    <row r="94" spans="1:5" x14ac:dyDescent="0.25">
      <c r="A94" t="s">
        <v>99</v>
      </c>
      <c r="B94" t="s">
        <v>89</v>
      </c>
      <c r="C94">
        <v>866</v>
      </c>
      <c r="D94">
        <v>35</v>
      </c>
      <c r="E94">
        <v>14.6</v>
      </c>
    </row>
    <row r="95" spans="1:5" x14ac:dyDescent="0.25">
      <c r="A95" t="s">
        <v>101</v>
      </c>
      <c r="B95" t="s">
        <v>89</v>
      </c>
      <c r="C95">
        <v>1037</v>
      </c>
      <c r="D95">
        <v>29</v>
      </c>
      <c r="E95">
        <v>16.3</v>
      </c>
    </row>
    <row r="96" spans="1:5" x14ac:dyDescent="0.25">
      <c r="A96" t="s">
        <v>102</v>
      </c>
      <c r="B96" t="s">
        <v>89</v>
      </c>
      <c r="C96">
        <v>1283</v>
      </c>
      <c r="D96">
        <v>87</v>
      </c>
      <c r="E96">
        <v>11.7</v>
      </c>
    </row>
    <row r="97" spans="1:5" x14ac:dyDescent="0.25">
      <c r="A97" t="s">
        <v>104</v>
      </c>
      <c r="B97" t="s">
        <v>89</v>
      </c>
      <c r="C97">
        <v>266</v>
      </c>
      <c r="D97">
        <v>7</v>
      </c>
      <c r="E97">
        <v>17.5</v>
      </c>
    </row>
    <row r="98" spans="1:5" x14ac:dyDescent="0.25">
      <c r="A98" t="s">
        <v>100</v>
      </c>
      <c r="B98" t="s">
        <v>89</v>
      </c>
      <c r="C98">
        <v>1280</v>
      </c>
      <c r="D98">
        <v>100</v>
      </c>
      <c r="E98">
        <v>9.3000000000000007</v>
      </c>
    </row>
    <row r="99" spans="1:5" x14ac:dyDescent="0.25">
      <c r="A99" t="s">
        <v>105</v>
      </c>
      <c r="B99" t="s">
        <v>89</v>
      </c>
      <c r="C99">
        <v>776</v>
      </c>
      <c r="D99">
        <v>93</v>
      </c>
      <c r="E99">
        <v>7.4</v>
      </c>
    </row>
    <row r="100" spans="1:5" x14ac:dyDescent="0.25">
      <c r="A100" t="s">
        <v>106</v>
      </c>
      <c r="B100" t="s">
        <v>89</v>
      </c>
      <c r="C100">
        <v>1006</v>
      </c>
      <c r="D100">
        <v>178</v>
      </c>
      <c r="E100">
        <v>6.9</v>
      </c>
    </row>
    <row r="101" spans="1:5" x14ac:dyDescent="0.25">
      <c r="A101" t="s">
        <v>107</v>
      </c>
      <c r="B101" t="s">
        <v>89</v>
      </c>
      <c r="C101">
        <v>1172</v>
      </c>
      <c r="D101">
        <v>10</v>
      </c>
      <c r="E101">
        <v>38.200000000000003</v>
      </c>
    </row>
    <row r="102" spans="1:5" x14ac:dyDescent="0.25">
      <c r="A102" t="s">
        <v>108</v>
      </c>
      <c r="B102" t="s">
        <v>89</v>
      </c>
      <c r="C102">
        <v>597</v>
      </c>
      <c r="D102">
        <v>15</v>
      </c>
      <c r="E102">
        <v>19.8</v>
      </c>
    </row>
    <row r="103" spans="1:5" x14ac:dyDescent="0.25">
      <c r="A103" t="s">
        <v>109</v>
      </c>
      <c r="B103" t="s">
        <v>89</v>
      </c>
      <c r="C103">
        <v>304</v>
      </c>
      <c r="D103">
        <v>2</v>
      </c>
      <c r="E103">
        <v>33.5</v>
      </c>
    </row>
    <row r="104" spans="1:5" x14ac:dyDescent="0.25">
      <c r="A104" t="s">
        <v>103</v>
      </c>
      <c r="B104" t="s">
        <v>89</v>
      </c>
      <c r="C104">
        <v>1413</v>
      </c>
      <c r="D104">
        <v>211</v>
      </c>
      <c r="E104">
        <v>9</v>
      </c>
    </row>
    <row r="105" spans="1:5" x14ac:dyDescent="0.25">
      <c r="A105" t="s">
        <v>110</v>
      </c>
      <c r="B105" t="s">
        <v>89</v>
      </c>
      <c r="C105">
        <v>697</v>
      </c>
      <c r="D105">
        <v>70</v>
      </c>
      <c r="E105">
        <v>8.5</v>
      </c>
    </row>
    <row r="106" spans="1:5" x14ac:dyDescent="0.25">
      <c r="A106" t="s">
        <v>111</v>
      </c>
      <c r="B106" t="s">
        <v>89</v>
      </c>
      <c r="C106">
        <v>1554</v>
      </c>
      <c r="D106">
        <v>44</v>
      </c>
      <c r="E106">
        <v>14.2</v>
      </c>
    </row>
    <row r="107" spans="1:5" x14ac:dyDescent="0.25">
      <c r="A107" t="s">
        <v>112</v>
      </c>
      <c r="B107" t="s">
        <v>89</v>
      </c>
      <c r="C107">
        <v>327</v>
      </c>
      <c r="D107">
        <v>29</v>
      </c>
      <c r="E107">
        <v>10.5</v>
      </c>
    </row>
    <row r="108" spans="1:5" x14ac:dyDescent="0.25">
      <c r="A108" t="s">
        <v>113</v>
      </c>
      <c r="B108" t="s">
        <v>89</v>
      </c>
      <c r="C108">
        <v>664</v>
      </c>
      <c r="D108">
        <v>17</v>
      </c>
      <c r="E108">
        <v>20.2</v>
      </c>
    </row>
    <row r="109" spans="1:5" x14ac:dyDescent="0.25">
      <c r="A109" t="s">
        <v>94</v>
      </c>
      <c r="B109" t="s">
        <v>89</v>
      </c>
      <c r="C109">
        <v>978</v>
      </c>
      <c r="D109">
        <v>7</v>
      </c>
      <c r="E109">
        <v>28.1</v>
      </c>
    </row>
    <row r="110" spans="1:5" x14ac:dyDescent="0.25">
      <c r="A110" t="s">
        <v>114</v>
      </c>
      <c r="B110" t="s">
        <v>89</v>
      </c>
      <c r="C110">
        <v>896</v>
      </c>
      <c r="D110">
        <v>59</v>
      </c>
      <c r="E110">
        <v>14.1</v>
      </c>
    </row>
    <row r="111" spans="1:5" x14ac:dyDescent="0.25">
      <c r="A111" t="s">
        <v>115</v>
      </c>
      <c r="B111" t="s">
        <v>89</v>
      </c>
      <c r="C111">
        <v>554</v>
      </c>
      <c r="D111">
        <v>22</v>
      </c>
      <c r="E111">
        <v>16.100000000000001</v>
      </c>
    </row>
    <row r="112" spans="1:5" x14ac:dyDescent="0.25">
      <c r="A112" t="s">
        <v>116</v>
      </c>
      <c r="B112" t="s">
        <v>89</v>
      </c>
      <c r="C112">
        <v>604</v>
      </c>
      <c r="D112">
        <v>27</v>
      </c>
      <c r="E112">
        <v>17.100000000000001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7"/>
  <sheetViews>
    <sheetView workbookViewId="0">
      <selection activeCell="L15" sqref="L15"/>
    </sheetView>
  </sheetViews>
  <sheetFormatPr defaultRowHeight="15" x14ac:dyDescent="0.25"/>
  <cols>
    <col min="1" max="1" width="15.140625" bestFit="1" customWidth="1"/>
    <col min="2" max="2" width="16.140625" bestFit="1" customWidth="1"/>
    <col min="3" max="3" width="9.140625" customWidth="1"/>
  </cols>
  <sheetData>
    <row r="1" spans="1:7" x14ac:dyDescent="0.25">
      <c r="C1" t="s">
        <v>156</v>
      </c>
      <c r="D1" t="s">
        <v>152</v>
      </c>
      <c r="E1" t="s">
        <v>153</v>
      </c>
      <c r="F1" t="s">
        <v>154</v>
      </c>
      <c r="G1" t="s">
        <v>155</v>
      </c>
    </row>
    <row r="2" spans="1:7" x14ac:dyDescent="0.25">
      <c r="A2" t="s">
        <v>0</v>
      </c>
      <c r="B2" t="s">
        <v>1</v>
      </c>
      <c r="C2">
        <f>INDEX(Adatok!$D$2:$G$116,MATCH(B2,Adatok!$A$2:$A$116,0),MATCH('Gravitációs modell'!A2,Adatok!$D$1:$G$1,0))</f>
        <v>69</v>
      </c>
      <c r="D2">
        <v>4961</v>
      </c>
      <c r="E2">
        <v>2801</v>
      </c>
      <c r="F2">
        <v>10.001272600370781</v>
      </c>
      <c r="G2">
        <v>1</v>
      </c>
    </row>
    <row r="3" spans="1:7" x14ac:dyDescent="0.25">
      <c r="A3" t="s">
        <v>0</v>
      </c>
      <c r="B3" t="s">
        <v>2</v>
      </c>
      <c r="C3">
        <f>INDEX(Adatok!$D$2:$G$116,MATCH(B3,Adatok!$A$2:$A$116,0),MATCH('Gravitációs modell'!A3,Adatok!$D$1:$G$1,0))</f>
        <v>62</v>
      </c>
      <c r="D3">
        <v>4961</v>
      </c>
      <c r="E3">
        <v>2002</v>
      </c>
      <c r="F3">
        <v>10.02518926222371</v>
      </c>
      <c r="G3">
        <v>1</v>
      </c>
    </row>
    <row r="4" spans="1:7" x14ac:dyDescent="0.25">
      <c r="A4" t="s">
        <v>0</v>
      </c>
      <c r="B4" t="s">
        <v>3</v>
      </c>
      <c r="C4">
        <f>INDEX(Adatok!$D$2:$G$116,MATCH(B4,Adatok!$A$2:$A$116,0),MATCH('Gravitációs modell'!A4,Adatok!$D$1:$G$1,0))</f>
        <v>62</v>
      </c>
      <c r="D4">
        <v>4961</v>
      </c>
      <c r="E4">
        <v>787</v>
      </c>
      <c r="F4">
        <v>4.95980288996412</v>
      </c>
      <c r="G4">
        <v>1</v>
      </c>
    </row>
    <row r="5" spans="1:7" x14ac:dyDescent="0.25">
      <c r="A5" t="s">
        <v>0</v>
      </c>
      <c r="B5" t="s">
        <v>4</v>
      </c>
      <c r="C5">
        <f>INDEX(Adatok!$D$2:$G$116,MATCH(B5,Adatok!$A$2:$A$116,0),MATCH('Gravitációs modell'!A5,Adatok!$D$1:$G$1,0))</f>
        <v>66</v>
      </c>
      <c r="D5">
        <v>4961</v>
      </c>
      <c r="E5">
        <v>1038</v>
      </c>
      <c r="F5">
        <v>5.4916167238724167</v>
      </c>
      <c r="G5">
        <v>1</v>
      </c>
    </row>
    <row r="6" spans="1:7" x14ac:dyDescent="0.25">
      <c r="A6" t="s">
        <v>0</v>
      </c>
      <c r="B6" t="s">
        <v>5</v>
      </c>
      <c r="C6">
        <f>INDEX(Adatok!$D$2:$G$116,MATCH(B6,Adatok!$A$2:$A$116,0),MATCH('Gravitációs modell'!A6,Adatok!$D$1:$G$1,0))</f>
        <v>8</v>
      </c>
      <c r="D6">
        <v>4961</v>
      </c>
      <c r="E6">
        <v>103</v>
      </c>
      <c r="F6">
        <v>2.0598844948668527</v>
      </c>
      <c r="G6">
        <v>1</v>
      </c>
    </row>
    <row r="7" spans="1:7" x14ac:dyDescent="0.25">
      <c r="A7" t="s">
        <v>0</v>
      </c>
      <c r="B7" t="s">
        <v>6</v>
      </c>
      <c r="C7">
        <f>INDEX(Adatok!$D$2:$G$116,MATCH(B7,Adatok!$A$2:$A$116,0),MATCH('Gravitációs modell'!A7,Adatok!$D$1:$G$1,0))</f>
        <v>59</v>
      </c>
      <c r="D7">
        <v>4961</v>
      </c>
      <c r="E7">
        <v>632</v>
      </c>
      <c r="F7">
        <v>5.4026681074518512</v>
      </c>
      <c r="G7">
        <v>1</v>
      </c>
    </row>
    <row r="8" spans="1:7" x14ac:dyDescent="0.25">
      <c r="A8" t="s">
        <v>0</v>
      </c>
      <c r="B8" t="s">
        <v>7</v>
      </c>
      <c r="C8">
        <f>INDEX(Adatok!$D$2:$G$116,MATCH(B8,Adatok!$A$2:$A$116,0),MATCH('Gravitációs modell'!A8,Adatok!$D$1:$G$1,0))</f>
        <v>27</v>
      </c>
      <c r="D8">
        <v>4961</v>
      </c>
      <c r="E8">
        <v>945</v>
      </c>
      <c r="F8">
        <v>5.0801631481083387</v>
      </c>
      <c r="G8">
        <v>1</v>
      </c>
    </row>
    <row r="9" spans="1:7" x14ac:dyDescent="0.25">
      <c r="A9" t="s">
        <v>0</v>
      </c>
      <c r="B9" t="s">
        <v>8</v>
      </c>
      <c r="C9">
        <f>INDEX(Adatok!$D$2:$G$116,MATCH(B9,Adatok!$A$2:$A$116,0),MATCH('Gravitációs modell'!A9,Adatok!$D$1:$G$1,0))</f>
        <v>46</v>
      </c>
      <c r="D9">
        <v>4961</v>
      </c>
      <c r="E9">
        <v>369</v>
      </c>
      <c r="F9">
        <v>2.6857359327313413</v>
      </c>
      <c r="G9">
        <v>1</v>
      </c>
    </row>
    <row r="10" spans="1:7" x14ac:dyDescent="0.25">
      <c r="A10" t="s">
        <v>0</v>
      </c>
      <c r="B10" t="s">
        <v>9</v>
      </c>
      <c r="C10">
        <f>INDEX(Adatok!$D$2:$G$116,MATCH(B10,Adatok!$A$2:$A$116,0),MATCH('Gravitációs modell'!A10,Adatok!$D$1:$G$1,0))</f>
        <v>19</v>
      </c>
      <c r="D10">
        <v>4961</v>
      </c>
      <c r="E10">
        <v>306</v>
      </c>
      <c r="F10">
        <v>4.790422207119418</v>
      </c>
      <c r="G10">
        <v>1</v>
      </c>
    </row>
    <row r="11" spans="1:7" x14ac:dyDescent="0.25">
      <c r="A11" t="s">
        <v>0</v>
      </c>
      <c r="B11" t="s">
        <v>10</v>
      </c>
      <c r="C11">
        <f>INDEX(Adatok!$D$2:$G$116,MATCH(B11,Adatok!$A$2:$A$116,0),MATCH('Gravitációs modell'!A11,Adatok!$D$1:$G$1,0))</f>
        <v>73</v>
      </c>
      <c r="D11">
        <v>4961</v>
      </c>
      <c r="E11">
        <v>607</v>
      </c>
      <c r="F11">
        <v>6.1048740029186188</v>
      </c>
      <c r="G11">
        <v>1</v>
      </c>
    </row>
    <row r="12" spans="1:7" x14ac:dyDescent="0.25">
      <c r="A12" t="s">
        <v>0</v>
      </c>
      <c r="B12" t="s">
        <v>12</v>
      </c>
      <c r="C12">
        <f>INDEX(Adatok!$D$2:$G$116,MATCH(B12,Adatok!$A$2:$A$116,0),MATCH('Gravitációs modell'!A12,Adatok!$D$1:$G$1,0))</f>
        <v>13</v>
      </c>
      <c r="D12">
        <v>4961</v>
      </c>
      <c r="E12">
        <v>7981</v>
      </c>
      <c r="F12">
        <v>20.764485140283039</v>
      </c>
      <c r="G12">
        <v>2</v>
      </c>
    </row>
    <row r="13" spans="1:7" x14ac:dyDescent="0.25">
      <c r="A13" t="s">
        <v>0</v>
      </c>
      <c r="B13" t="s">
        <v>13</v>
      </c>
      <c r="C13">
        <f>INDEX(Adatok!$D$2:$G$116,MATCH(B13,Adatok!$A$2:$A$116,0),MATCH('Gravitációs modell'!A13,Adatok!$D$1:$G$1,0))</f>
        <v>2</v>
      </c>
      <c r="D13">
        <v>4961</v>
      </c>
      <c r="E13">
        <v>1442</v>
      </c>
      <c r="F13">
        <v>24.141874339899125</v>
      </c>
      <c r="G13">
        <v>2</v>
      </c>
    </row>
    <row r="14" spans="1:7" x14ac:dyDescent="0.25">
      <c r="A14" t="s">
        <v>0</v>
      </c>
      <c r="B14" t="s">
        <v>14</v>
      </c>
      <c r="C14">
        <f>INDEX(Adatok!$D$2:$G$116,MATCH(B14,Adatok!$A$2:$A$116,0),MATCH('Gravitációs modell'!A14,Adatok!$D$1:$G$1,0))</f>
        <v>1</v>
      </c>
      <c r="D14">
        <v>4961</v>
      </c>
      <c r="E14">
        <v>1454</v>
      </c>
      <c r="F14">
        <v>31.154225348336301</v>
      </c>
      <c r="G14">
        <v>2</v>
      </c>
    </row>
    <row r="15" spans="1:7" x14ac:dyDescent="0.25">
      <c r="A15" t="s">
        <v>0</v>
      </c>
      <c r="B15" t="s">
        <v>15</v>
      </c>
      <c r="C15">
        <f>INDEX(Adatok!$D$2:$G$116,MATCH(B15,Adatok!$A$2:$A$116,0),MATCH('Gravitációs modell'!A15,Adatok!$D$1:$G$1,0))</f>
        <v>1</v>
      </c>
      <c r="D15">
        <v>4961</v>
      </c>
      <c r="E15">
        <v>886</v>
      </c>
      <c r="F15">
        <v>23.436605303140695</v>
      </c>
      <c r="G15">
        <v>2</v>
      </c>
    </row>
    <row r="16" spans="1:7" x14ac:dyDescent="0.25">
      <c r="A16" t="s">
        <v>0</v>
      </c>
      <c r="B16" t="s">
        <v>16</v>
      </c>
      <c r="C16">
        <f>INDEX(Adatok!$D$2:$G$116,MATCH(B16,Adatok!$A$2:$A$116,0),MATCH('Gravitációs modell'!A16,Adatok!$D$1:$G$1,0))</f>
        <v>1</v>
      </c>
      <c r="D16">
        <v>4961</v>
      </c>
      <c r="E16">
        <v>636</v>
      </c>
      <c r="F16">
        <v>15.00200071428868</v>
      </c>
      <c r="G16">
        <v>2</v>
      </c>
    </row>
    <row r="17" spans="1:7" x14ac:dyDescent="0.25">
      <c r="A17" t="s">
        <v>0</v>
      </c>
      <c r="B17" t="s">
        <v>17</v>
      </c>
      <c r="C17">
        <f>INDEX(Adatok!$D$2:$G$116,MATCH(B17,Adatok!$A$2:$A$116,0),MATCH('Gravitációs modell'!A17,Adatok!$D$1:$G$1,0))</f>
        <v>1</v>
      </c>
      <c r="D17">
        <v>4961</v>
      </c>
      <c r="E17">
        <v>732</v>
      </c>
      <c r="F17">
        <v>17.126907544343815</v>
      </c>
      <c r="G17">
        <v>2</v>
      </c>
    </row>
    <row r="18" spans="1:7" x14ac:dyDescent="0.25">
      <c r="A18" t="s">
        <v>0</v>
      </c>
      <c r="B18" t="s">
        <v>18</v>
      </c>
      <c r="C18">
        <f>INDEX(Adatok!$D$2:$G$116,MATCH(B18,Adatok!$A$2:$A$116,0),MATCH('Gravitációs modell'!A18,Adatok!$D$1:$G$1,0))</f>
        <v>2</v>
      </c>
      <c r="D18">
        <v>4961</v>
      </c>
      <c r="E18">
        <v>354</v>
      </c>
      <c r="F18">
        <v>9.3280342756271786</v>
      </c>
      <c r="G18">
        <v>2</v>
      </c>
    </row>
    <row r="19" spans="1:7" x14ac:dyDescent="0.25">
      <c r="A19" t="s">
        <v>0</v>
      </c>
      <c r="B19" t="s">
        <v>20</v>
      </c>
      <c r="C19">
        <f>INDEX(Adatok!$D$2:$G$116,MATCH(B19,Adatok!$A$2:$A$116,0),MATCH('Gravitációs modell'!A19,Adatok!$D$1:$G$1,0))</f>
        <v>5</v>
      </c>
      <c r="D19">
        <v>4961</v>
      </c>
      <c r="E19">
        <v>647</v>
      </c>
      <c r="F19">
        <v>6.942259101553967</v>
      </c>
      <c r="G19">
        <v>2</v>
      </c>
    </row>
    <row r="20" spans="1:7" x14ac:dyDescent="0.25">
      <c r="A20" t="s">
        <v>0</v>
      </c>
      <c r="B20" t="s">
        <v>22</v>
      </c>
      <c r="C20">
        <f>INDEX(Adatok!$D$2:$G$116,MATCH(B20,Adatok!$A$2:$A$116,0),MATCH('Gravitációs modell'!A20,Adatok!$D$1:$G$1,0))</f>
        <v>1</v>
      </c>
      <c r="D20">
        <v>4961</v>
      </c>
      <c r="E20">
        <v>137</v>
      </c>
      <c r="F20">
        <v>13.863971048895621</v>
      </c>
      <c r="G20">
        <v>2</v>
      </c>
    </row>
    <row r="21" spans="1:7" x14ac:dyDescent="0.25">
      <c r="A21" t="s">
        <v>0</v>
      </c>
      <c r="B21" t="s">
        <v>23</v>
      </c>
      <c r="C21">
        <f>INDEX(Adatok!$D$2:$G$116,MATCH(B21,Adatok!$A$2:$A$116,0),MATCH('Gravitációs modell'!A21,Adatok!$D$1:$G$1,0))</f>
        <v>1</v>
      </c>
      <c r="D21">
        <v>4961</v>
      </c>
      <c r="E21">
        <v>484</v>
      </c>
      <c r="F21">
        <v>21.009679037856166</v>
      </c>
      <c r="G21">
        <v>2</v>
      </c>
    </row>
    <row r="22" spans="1:7" x14ac:dyDescent="0.25">
      <c r="A22" t="s">
        <v>0</v>
      </c>
      <c r="B22" t="s">
        <v>24</v>
      </c>
      <c r="C22">
        <f>INDEX(Adatok!$D$2:$G$116,MATCH(B22,Adatok!$A$2:$A$116,0),MATCH('Gravitációs modell'!A22,Adatok!$D$1:$G$1,0))</f>
        <v>2</v>
      </c>
      <c r="D22">
        <v>4961</v>
      </c>
      <c r="E22">
        <v>997</v>
      </c>
      <c r="F22">
        <v>11.929167376519953</v>
      </c>
      <c r="G22">
        <v>2</v>
      </c>
    </row>
    <row r="23" spans="1:7" x14ac:dyDescent="0.25">
      <c r="A23" t="s">
        <v>0</v>
      </c>
      <c r="B23" t="s">
        <v>25</v>
      </c>
      <c r="C23">
        <f>INDEX(Adatok!$D$2:$G$116,MATCH(B23,Adatok!$A$2:$A$116,0),MATCH('Gravitációs modell'!A23,Adatok!$D$1:$G$1,0))</f>
        <v>1</v>
      </c>
      <c r="D23">
        <v>4961</v>
      </c>
      <c r="E23">
        <v>128</v>
      </c>
      <c r="F23">
        <v>18.082997859358368</v>
      </c>
      <c r="G23">
        <v>2</v>
      </c>
    </row>
    <row r="24" spans="1:7" x14ac:dyDescent="0.25">
      <c r="A24" t="s">
        <v>0</v>
      </c>
      <c r="B24" t="s">
        <v>27</v>
      </c>
      <c r="C24">
        <f>INDEX(Adatok!$D$2:$G$116,MATCH(B24,Adatok!$A$2:$A$116,0),MATCH('Gravitációs modell'!A24,Adatok!$D$1:$G$1,0))</f>
        <v>1</v>
      </c>
      <c r="D24">
        <v>4961</v>
      </c>
      <c r="E24">
        <v>251</v>
      </c>
      <c r="F24">
        <v>13.157901000077544</v>
      </c>
      <c r="G24">
        <v>2</v>
      </c>
    </row>
    <row r="25" spans="1:7" x14ac:dyDescent="0.25">
      <c r="A25" t="s">
        <v>0</v>
      </c>
      <c r="B25" t="s">
        <v>28</v>
      </c>
      <c r="C25">
        <f>INDEX(Adatok!$D$2:$G$116,MATCH(B25,Adatok!$A$2:$A$116,0),MATCH('Gravitációs modell'!A25,Adatok!$D$1:$G$1,0))</f>
        <v>2</v>
      </c>
      <c r="D25">
        <v>4961</v>
      </c>
      <c r="E25">
        <v>228</v>
      </c>
      <c r="F25">
        <v>8.906862697994713</v>
      </c>
      <c r="G25">
        <v>2</v>
      </c>
    </row>
    <row r="26" spans="1:7" x14ac:dyDescent="0.25">
      <c r="A26" t="s">
        <v>0</v>
      </c>
      <c r="B26" t="s">
        <v>21</v>
      </c>
      <c r="C26">
        <f>INDEX(Adatok!$D$2:$G$116,MATCH(B26,Adatok!$A$2:$A$116,0),MATCH('Gravitációs modell'!A26,Adatok!$D$1:$G$1,0))</f>
        <v>5</v>
      </c>
      <c r="D26">
        <v>4961</v>
      </c>
      <c r="E26">
        <v>1740</v>
      </c>
      <c r="F26">
        <v>11.589144603653034</v>
      </c>
      <c r="G26">
        <v>2</v>
      </c>
    </row>
    <row r="27" spans="1:7" x14ac:dyDescent="0.25">
      <c r="A27" t="s">
        <v>0</v>
      </c>
      <c r="B27" t="s">
        <v>29</v>
      </c>
      <c r="C27">
        <f>INDEX(Adatok!$D$2:$G$116,MATCH(B27,Adatok!$A$2:$A$116,0),MATCH('Gravitációs modell'!A27,Adatok!$D$1:$G$1,0))</f>
        <v>1</v>
      </c>
      <c r="D27">
        <v>4961</v>
      </c>
      <c r="E27">
        <v>266</v>
      </c>
      <c r="F27">
        <v>28.618490818745652</v>
      </c>
      <c r="G27">
        <v>2</v>
      </c>
    </row>
    <row r="28" spans="1:7" x14ac:dyDescent="0.25">
      <c r="A28" t="s">
        <v>0</v>
      </c>
      <c r="B28" t="s">
        <v>31</v>
      </c>
      <c r="C28">
        <f>INDEX(Adatok!$D$2:$G$116,MATCH(B28,Adatok!$A$2:$A$116,0),MATCH('Gravitációs modell'!A28,Adatok!$D$1:$G$1,0))</f>
        <v>1</v>
      </c>
      <c r="D28">
        <v>4961</v>
      </c>
      <c r="E28">
        <v>1135</v>
      </c>
      <c r="F28">
        <v>27.857780392540036</v>
      </c>
      <c r="G28">
        <v>2</v>
      </c>
    </row>
    <row r="29" spans="1:7" x14ac:dyDescent="0.25">
      <c r="A29" t="s">
        <v>0</v>
      </c>
      <c r="B29" t="s">
        <v>32</v>
      </c>
      <c r="C29">
        <f>INDEX(Adatok!$D$2:$G$116,MATCH(B29,Adatok!$A$2:$A$116,0),MATCH('Gravitációs modell'!A29,Adatok!$D$1:$G$1,0))</f>
        <v>1</v>
      </c>
      <c r="D29">
        <v>4961</v>
      </c>
      <c r="E29">
        <v>82</v>
      </c>
      <c r="F29">
        <v>18.857743373039156</v>
      </c>
      <c r="G29">
        <v>2</v>
      </c>
    </row>
    <row r="30" spans="1:7" x14ac:dyDescent="0.25">
      <c r="A30" t="s">
        <v>0</v>
      </c>
      <c r="B30" t="s">
        <v>33</v>
      </c>
      <c r="C30">
        <f>INDEX(Adatok!$D$2:$G$116,MATCH(B30,Adatok!$A$2:$A$116,0),MATCH('Gravitációs modell'!A30,Adatok!$D$1:$G$1,0))</f>
        <v>2</v>
      </c>
      <c r="D30">
        <v>4961</v>
      </c>
      <c r="E30">
        <v>317</v>
      </c>
      <c r="F30">
        <v>13.459125085765503</v>
      </c>
      <c r="G30">
        <v>2</v>
      </c>
    </row>
    <row r="31" spans="1:7" x14ac:dyDescent="0.25">
      <c r="A31" t="s">
        <v>0</v>
      </c>
      <c r="B31" t="s">
        <v>34</v>
      </c>
      <c r="C31">
        <f>INDEX(Adatok!$D$2:$G$116,MATCH(B31,Adatok!$A$2:$A$116,0),MATCH('Gravitációs modell'!A31,Adatok!$D$1:$G$1,0))</f>
        <v>1</v>
      </c>
      <c r="D31">
        <v>4961</v>
      </c>
      <c r="E31">
        <v>1111</v>
      </c>
      <c r="F31">
        <v>23.898073749942689</v>
      </c>
      <c r="G31">
        <v>2</v>
      </c>
    </row>
    <row r="32" spans="1:7" x14ac:dyDescent="0.25">
      <c r="A32" t="s">
        <v>0</v>
      </c>
      <c r="B32" t="s">
        <v>35</v>
      </c>
      <c r="C32">
        <f>INDEX(Adatok!$D$2:$G$116,MATCH(B32,Adatok!$A$2:$A$116,0),MATCH('Gravitációs modell'!A32,Adatok!$D$1:$G$1,0))</f>
        <v>2</v>
      </c>
      <c r="D32">
        <v>4961</v>
      </c>
      <c r="E32">
        <v>527</v>
      </c>
      <c r="F32">
        <v>15.77459527478133</v>
      </c>
      <c r="G32">
        <v>2</v>
      </c>
    </row>
    <row r="33" spans="1:7" x14ac:dyDescent="0.25">
      <c r="A33" t="s">
        <v>0</v>
      </c>
      <c r="B33" t="s">
        <v>37</v>
      </c>
      <c r="C33">
        <f>INDEX(Adatok!$D$2:$G$116,MATCH(B33,Adatok!$A$2:$A$116,0),MATCH('Gravitációs modell'!A33,Adatok!$D$1:$G$1,0))</f>
        <v>1</v>
      </c>
      <c r="D33">
        <v>4961</v>
      </c>
      <c r="E33">
        <v>614</v>
      </c>
      <c r="F33">
        <v>22.680267096810418</v>
      </c>
      <c r="G33">
        <v>2</v>
      </c>
    </row>
    <row r="34" spans="1:7" x14ac:dyDescent="0.25">
      <c r="A34" t="s">
        <v>0</v>
      </c>
      <c r="B34" t="s">
        <v>39</v>
      </c>
      <c r="C34">
        <f>INDEX(Adatok!$D$2:$G$116,MATCH(B34,Adatok!$A$2:$A$116,0),MATCH('Gravitációs modell'!A34,Adatok!$D$1:$G$1,0))</f>
        <v>1</v>
      </c>
      <c r="D34">
        <v>4961</v>
      </c>
      <c r="E34">
        <v>326</v>
      </c>
      <c r="F34">
        <v>27.829897117697769</v>
      </c>
      <c r="G34">
        <v>2</v>
      </c>
    </row>
    <row r="35" spans="1:7" x14ac:dyDescent="0.25">
      <c r="A35" t="s">
        <v>0</v>
      </c>
      <c r="B35" t="s">
        <v>40</v>
      </c>
      <c r="C35">
        <f>INDEX(Adatok!$D$2:$G$116,MATCH(B35,Adatok!$A$2:$A$116,0),MATCH('Gravitációs modell'!A35,Adatok!$D$1:$G$1,0))</f>
        <v>1</v>
      </c>
      <c r="D35">
        <v>4961</v>
      </c>
      <c r="E35">
        <v>283</v>
      </c>
      <c r="F35">
        <v>19.375366497593035</v>
      </c>
      <c r="G35">
        <v>2</v>
      </c>
    </row>
    <row r="36" spans="1:7" x14ac:dyDescent="0.25">
      <c r="A36" t="s">
        <v>0</v>
      </c>
      <c r="B36" t="s">
        <v>26</v>
      </c>
      <c r="C36">
        <f>INDEX(Adatok!$D$2:$G$116,MATCH(B36,Adatok!$A$2:$A$116,0),MATCH('Gravitációs modell'!A36,Adatok!$D$1:$G$1,0))</f>
        <v>3</v>
      </c>
      <c r="D36">
        <v>4961</v>
      </c>
      <c r="E36">
        <v>738</v>
      </c>
      <c r="F36">
        <v>16.71312013800588</v>
      </c>
      <c r="G36">
        <v>2</v>
      </c>
    </row>
    <row r="37" spans="1:7" x14ac:dyDescent="0.25">
      <c r="A37" t="s">
        <v>0</v>
      </c>
      <c r="B37" t="s">
        <v>41</v>
      </c>
      <c r="C37">
        <f>INDEX(Adatok!$D$2:$G$116,MATCH(B37,Adatok!$A$2:$A$116,0),MATCH('Gravitációs modell'!A37,Adatok!$D$1:$G$1,0))</f>
        <v>1</v>
      </c>
      <c r="D37">
        <v>4961</v>
      </c>
      <c r="E37">
        <v>987</v>
      </c>
      <c r="F37">
        <v>30.875569054405659</v>
      </c>
      <c r="G37">
        <v>2</v>
      </c>
    </row>
    <row r="38" spans="1:7" x14ac:dyDescent="0.25">
      <c r="A38" t="s">
        <v>0</v>
      </c>
      <c r="B38" t="s">
        <v>30</v>
      </c>
      <c r="C38">
        <f>INDEX(Adatok!$D$2:$G$116,MATCH(B38,Adatok!$A$2:$A$116,0),MATCH('Gravitációs modell'!A38,Adatok!$D$1:$G$1,0))</f>
        <v>2</v>
      </c>
      <c r="D38">
        <v>4961</v>
      </c>
      <c r="E38">
        <v>952</v>
      </c>
      <c r="F38">
        <v>25.852524121033635</v>
      </c>
      <c r="G38">
        <v>2</v>
      </c>
    </row>
    <row r="39" spans="1:7" x14ac:dyDescent="0.25">
      <c r="A39" t="s">
        <v>0</v>
      </c>
      <c r="B39" t="s">
        <v>43</v>
      </c>
      <c r="C39">
        <f>INDEX(Adatok!$D$2:$G$116,MATCH(B39,Adatok!$A$2:$A$116,0),MATCH('Gravitációs modell'!A39,Adatok!$D$1:$G$1,0))</f>
        <v>1</v>
      </c>
      <c r="D39">
        <v>4961</v>
      </c>
      <c r="E39">
        <v>657</v>
      </c>
      <c r="F39">
        <v>26.475327599593754</v>
      </c>
      <c r="G39">
        <v>2</v>
      </c>
    </row>
    <row r="40" spans="1:7" x14ac:dyDescent="0.25">
      <c r="A40" t="s">
        <v>0</v>
      </c>
      <c r="B40" t="s">
        <v>44</v>
      </c>
      <c r="C40">
        <f>INDEX(Adatok!$D$2:$G$116,MATCH(B40,Adatok!$A$2:$A$116,0),MATCH('Gravitációs modell'!A40,Adatok!$D$1:$G$1,0))</f>
        <v>1</v>
      </c>
      <c r="D40">
        <v>4961</v>
      </c>
      <c r="E40">
        <v>120</v>
      </c>
      <c r="F40">
        <v>18.886549232068024</v>
      </c>
      <c r="G40">
        <v>2</v>
      </c>
    </row>
    <row r="41" spans="1:7" x14ac:dyDescent="0.25">
      <c r="A41" t="s">
        <v>0</v>
      </c>
      <c r="B41" t="s">
        <v>36</v>
      </c>
      <c r="C41">
        <f>INDEX(Adatok!$D$2:$G$116,MATCH(B41,Adatok!$A$2:$A$116,0),MATCH('Gravitációs modell'!A41,Adatok!$D$1:$G$1,0))</f>
        <v>1</v>
      </c>
      <c r="D41">
        <v>4961</v>
      </c>
      <c r="E41">
        <v>529</v>
      </c>
      <c r="F41">
        <v>15.317095538544718</v>
      </c>
      <c r="G41">
        <v>2</v>
      </c>
    </row>
    <row r="42" spans="1:7" x14ac:dyDescent="0.25">
      <c r="A42" t="s">
        <v>0</v>
      </c>
      <c r="B42" t="s">
        <v>45</v>
      </c>
      <c r="C42">
        <f>INDEX(Adatok!$D$2:$G$116,MATCH(B42,Adatok!$A$2:$A$116,0),MATCH('Gravitációs modell'!A42,Adatok!$D$1:$G$1,0))</f>
        <v>1</v>
      </c>
      <c r="D42">
        <v>4961</v>
      </c>
      <c r="E42">
        <v>120</v>
      </c>
      <c r="F42">
        <v>17.863349298523858</v>
      </c>
      <c r="G42">
        <v>2</v>
      </c>
    </row>
    <row r="43" spans="1:7" x14ac:dyDescent="0.25">
      <c r="A43" t="s">
        <v>0</v>
      </c>
      <c r="B43" t="s">
        <v>46</v>
      </c>
      <c r="C43">
        <f>INDEX(Adatok!$D$2:$G$116,MATCH(B43,Adatok!$A$2:$A$116,0),MATCH('Gravitációs modell'!A43,Adatok!$D$1:$G$1,0))</f>
        <v>1</v>
      </c>
      <c r="D43">
        <v>4961</v>
      </c>
      <c r="E43">
        <v>292</v>
      </c>
      <c r="F43">
        <v>37.57476305029941</v>
      </c>
      <c r="G43">
        <v>2</v>
      </c>
    </row>
    <row r="44" spans="1:7" x14ac:dyDescent="0.25">
      <c r="A44" t="s">
        <v>0</v>
      </c>
      <c r="B44" t="s">
        <v>47</v>
      </c>
      <c r="C44">
        <f>INDEX(Adatok!$D$2:$G$116,MATCH(B44,Adatok!$A$2:$A$116,0),MATCH('Gravitációs modell'!A44,Adatok!$D$1:$G$1,0))</f>
        <v>1</v>
      </c>
      <c r="D44">
        <v>4961</v>
      </c>
      <c r="E44">
        <v>595</v>
      </c>
      <c r="F44">
        <v>31.44923277301163</v>
      </c>
      <c r="G44">
        <v>2</v>
      </c>
    </row>
    <row r="45" spans="1:7" x14ac:dyDescent="0.25">
      <c r="A45" t="s">
        <v>0</v>
      </c>
      <c r="B45" t="s">
        <v>48</v>
      </c>
      <c r="C45">
        <f>INDEX(Adatok!$D$2:$G$116,MATCH(B45,Adatok!$A$2:$A$116,0),MATCH('Gravitációs modell'!A45,Adatok!$D$1:$G$1,0))</f>
        <v>1</v>
      </c>
      <c r="D45">
        <v>4961</v>
      </c>
      <c r="E45">
        <v>733</v>
      </c>
      <c r="F45">
        <v>20.094752478876718</v>
      </c>
      <c r="G45">
        <v>2</v>
      </c>
    </row>
    <row r="46" spans="1:7" x14ac:dyDescent="0.25">
      <c r="A46" t="s">
        <v>0</v>
      </c>
      <c r="B46" t="s">
        <v>19</v>
      </c>
      <c r="C46">
        <f>INDEX(Adatok!$D$2:$G$116,MATCH(B46,Adatok!$A$2:$A$116,0),MATCH('Gravitációs modell'!A46,Adatok!$D$1:$G$1,0))</f>
        <v>2</v>
      </c>
      <c r="D46">
        <v>4961</v>
      </c>
      <c r="E46">
        <v>760</v>
      </c>
      <c r="F46">
        <v>13.062966668649194</v>
      </c>
      <c r="G46">
        <v>2</v>
      </c>
    </row>
    <row r="47" spans="1:7" x14ac:dyDescent="0.25">
      <c r="A47" t="s">
        <v>0</v>
      </c>
      <c r="B47" t="s">
        <v>49</v>
      </c>
      <c r="C47">
        <f>INDEX(Adatok!$D$2:$G$116,MATCH(B47,Adatok!$A$2:$A$116,0),MATCH('Gravitációs modell'!A47,Adatok!$D$1:$G$1,0))</f>
        <v>1</v>
      </c>
      <c r="D47">
        <v>4961</v>
      </c>
      <c r="E47">
        <v>793</v>
      </c>
      <c r="F47">
        <v>25.095309888088948</v>
      </c>
      <c r="G47">
        <v>2</v>
      </c>
    </row>
    <row r="48" spans="1:7" x14ac:dyDescent="0.25">
      <c r="A48" t="s">
        <v>0</v>
      </c>
      <c r="B48" t="s">
        <v>50</v>
      </c>
      <c r="C48">
        <f>INDEX(Adatok!$D$2:$G$116,MATCH(B48,Adatok!$A$2:$A$116,0),MATCH('Gravitációs modell'!A48,Adatok!$D$1:$G$1,0))</f>
        <v>7</v>
      </c>
      <c r="D48">
        <v>4961</v>
      </c>
      <c r="E48">
        <v>701</v>
      </c>
      <c r="F48">
        <v>9.7211059742913406</v>
      </c>
      <c r="G48">
        <v>2</v>
      </c>
    </row>
    <row r="49" spans="1:7" x14ac:dyDescent="0.25">
      <c r="A49" t="s">
        <v>0</v>
      </c>
      <c r="B49" t="s">
        <v>51</v>
      </c>
      <c r="C49">
        <f>INDEX(Adatok!$D$2:$G$116,MATCH(B49,Adatok!$A$2:$A$116,0),MATCH('Gravitációs modell'!A49,Adatok!$D$1:$G$1,0))</f>
        <v>2</v>
      </c>
      <c r="D49">
        <v>4961</v>
      </c>
      <c r="E49">
        <v>329</v>
      </c>
      <c r="F49">
        <v>11.708414591298588</v>
      </c>
      <c r="G49">
        <v>2</v>
      </c>
    </row>
    <row r="50" spans="1:7" x14ac:dyDescent="0.25">
      <c r="A50" t="s">
        <v>0</v>
      </c>
      <c r="B50" t="s">
        <v>52</v>
      </c>
      <c r="C50">
        <f>INDEX(Adatok!$D$2:$G$116,MATCH(B50,Adatok!$A$2:$A$116,0),MATCH('Gravitációs modell'!A50,Adatok!$D$1:$G$1,0))</f>
        <v>1</v>
      </c>
      <c r="D50">
        <v>4961</v>
      </c>
      <c r="E50">
        <v>1594</v>
      </c>
      <c r="F50">
        <v>28.189610504634359</v>
      </c>
      <c r="G50">
        <v>2</v>
      </c>
    </row>
    <row r="51" spans="1:7" x14ac:dyDescent="0.25">
      <c r="A51" t="s">
        <v>0</v>
      </c>
      <c r="B51" t="s">
        <v>53</v>
      </c>
      <c r="C51">
        <f>INDEX(Adatok!$D$2:$G$116,MATCH(B51,Adatok!$A$2:$A$116,0),MATCH('Gravitációs modell'!A51,Adatok!$D$1:$G$1,0))</f>
        <v>1</v>
      </c>
      <c r="D51">
        <v>4961</v>
      </c>
      <c r="E51">
        <v>231</v>
      </c>
      <c r="F51">
        <v>31.020021592340704</v>
      </c>
      <c r="G51">
        <v>2</v>
      </c>
    </row>
    <row r="52" spans="1:7" x14ac:dyDescent="0.25">
      <c r="A52" t="s">
        <v>0</v>
      </c>
      <c r="B52" t="s">
        <v>42</v>
      </c>
      <c r="C52">
        <f>INDEX(Adatok!$D$2:$G$116,MATCH(B52,Adatok!$A$2:$A$116,0),MATCH('Gravitációs modell'!A52,Adatok!$D$1:$G$1,0))</f>
        <v>1</v>
      </c>
      <c r="D52">
        <v>4961</v>
      </c>
      <c r="E52">
        <v>790</v>
      </c>
      <c r="F52">
        <v>30.481462374775635</v>
      </c>
      <c r="G52">
        <v>2</v>
      </c>
    </row>
    <row r="53" spans="1:7" x14ac:dyDescent="0.25">
      <c r="A53" t="s">
        <v>0</v>
      </c>
      <c r="B53" t="s">
        <v>54</v>
      </c>
      <c r="C53">
        <f>INDEX(Adatok!$D$2:$G$116,MATCH(B53,Adatok!$A$2:$A$116,0),MATCH('Gravitációs modell'!A53,Adatok!$D$1:$G$1,0))</f>
        <v>1</v>
      </c>
      <c r="D53">
        <v>4961</v>
      </c>
      <c r="E53">
        <v>743</v>
      </c>
      <c r="F53">
        <v>15.906272209357702</v>
      </c>
      <c r="G53">
        <v>2</v>
      </c>
    </row>
    <row r="54" spans="1:7" x14ac:dyDescent="0.25">
      <c r="A54" t="s">
        <v>0</v>
      </c>
      <c r="B54" t="s">
        <v>55</v>
      </c>
      <c r="C54">
        <f>INDEX(Adatok!$D$2:$G$116,MATCH(B54,Adatok!$A$2:$A$116,0),MATCH('Gravitációs modell'!A54,Adatok!$D$1:$G$1,0))</f>
        <v>1</v>
      </c>
      <c r="D54">
        <v>4961</v>
      </c>
      <c r="E54">
        <v>192</v>
      </c>
      <c r="F54">
        <v>28.292207179298696</v>
      </c>
      <c r="G54">
        <v>2</v>
      </c>
    </row>
    <row r="55" spans="1:7" x14ac:dyDescent="0.25">
      <c r="A55" t="s">
        <v>0</v>
      </c>
      <c r="B55" t="s">
        <v>56</v>
      </c>
      <c r="C55">
        <f>INDEX(Adatok!$D$2:$G$116,MATCH(B55,Adatok!$A$2:$A$116,0),MATCH('Gravitációs modell'!A55,Adatok!$D$1:$G$1,0))</f>
        <v>2</v>
      </c>
      <c r="D55">
        <v>4961</v>
      </c>
      <c r="E55">
        <v>2412</v>
      </c>
      <c r="F55">
        <v>22.849802191182988</v>
      </c>
      <c r="G55">
        <v>2</v>
      </c>
    </row>
    <row r="56" spans="1:7" x14ac:dyDescent="0.25">
      <c r="A56" t="s">
        <v>0</v>
      </c>
      <c r="B56" t="s">
        <v>38</v>
      </c>
      <c r="C56">
        <f>INDEX(Adatok!$D$2:$G$116,MATCH(B56,Adatok!$A$2:$A$116,0),MATCH('Gravitációs modell'!A56,Adatok!$D$1:$G$1,0))</f>
        <v>1</v>
      </c>
      <c r="D56">
        <v>4961</v>
      </c>
      <c r="E56">
        <v>813</v>
      </c>
      <c r="F56">
        <v>24.282701505828467</v>
      </c>
      <c r="G56">
        <v>2</v>
      </c>
    </row>
    <row r="57" spans="1:7" x14ac:dyDescent="0.25">
      <c r="A57" t="s">
        <v>0</v>
      </c>
      <c r="B57" t="s">
        <v>57</v>
      </c>
      <c r="C57">
        <f>INDEX(Adatok!$D$2:$G$116,MATCH(B57,Adatok!$A$2:$A$116,0),MATCH('Gravitációs modell'!A57,Adatok!$D$1:$G$1,0))</f>
        <v>2</v>
      </c>
      <c r="D57">
        <v>4961</v>
      </c>
      <c r="E57">
        <v>687</v>
      </c>
      <c r="F57">
        <v>16.677449983627717</v>
      </c>
      <c r="G57">
        <v>2</v>
      </c>
    </row>
    <row r="58" spans="1:7" x14ac:dyDescent="0.25">
      <c r="A58" t="s">
        <v>0</v>
      </c>
      <c r="B58" t="s">
        <v>58</v>
      </c>
      <c r="C58">
        <f>INDEX(Adatok!$D$2:$G$116,MATCH(B58,Adatok!$A$2:$A$116,0),MATCH('Gravitációs modell'!A58,Adatok!$D$1:$G$1,0))</f>
        <v>1</v>
      </c>
      <c r="D58">
        <v>4961</v>
      </c>
      <c r="E58">
        <v>553</v>
      </c>
      <c r="F58">
        <v>29.657420583460418</v>
      </c>
      <c r="G58">
        <v>2</v>
      </c>
    </row>
    <row r="59" spans="1:7" x14ac:dyDescent="0.25">
      <c r="A59" t="s">
        <v>0</v>
      </c>
      <c r="B59" t="s">
        <v>59</v>
      </c>
      <c r="C59">
        <f>INDEX(Adatok!$D$2:$G$116,MATCH(B59,Adatok!$A$2:$A$116,0),MATCH('Gravitációs modell'!A59,Adatok!$D$1:$G$1,0))</f>
        <v>1</v>
      </c>
      <c r="D59">
        <v>4961</v>
      </c>
      <c r="E59">
        <v>519</v>
      </c>
      <c r="F59">
        <v>17.6949769815044</v>
      </c>
      <c r="G59">
        <v>2</v>
      </c>
    </row>
    <row r="60" spans="1:7" x14ac:dyDescent="0.25">
      <c r="A60" t="s">
        <v>0</v>
      </c>
      <c r="B60" t="s">
        <v>60</v>
      </c>
      <c r="C60">
        <f>INDEX(Adatok!$D$2:$G$116,MATCH(B60,Adatok!$A$2:$A$116,0),MATCH('Gravitációs modell'!A60,Adatok!$D$1:$G$1,0))</f>
        <v>1</v>
      </c>
      <c r="D60">
        <v>4961</v>
      </c>
      <c r="E60">
        <v>416</v>
      </c>
      <c r="F60">
        <v>11.815492131580676</v>
      </c>
      <c r="G60">
        <v>2</v>
      </c>
    </row>
    <row r="61" spans="1:7" x14ac:dyDescent="0.25">
      <c r="A61" t="s">
        <v>0</v>
      </c>
      <c r="B61" t="s">
        <v>61</v>
      </c>
      <c r="C61">
        <f>INDEX(Adatok!$D$2:$G$116,MATCH(B61,Adatok!$A$2:$A$116,0),MATCH('Gravitációs modell'!A61,Adatok!$D$1:$G$1,0))</f>
        <v>1</v>
      </c>
      <c r="D61">
        <v>4961</v>
      </c>
      <c r="E61">
        <v>383</v>
      </c>
      <c r="F61">
        <v>14.373738533453665</v>
      </c>
      <c r="G61">
        <v>2</v>
      </c>
    </row>
    <row r="62" spans="1:7" x14ac:dyDescent="0.25">
      <c r="A62" t="s">
        <v>0</v>
      </c>
      <c r="B62" t="s">
        <v>63</v>
      </c>
      <c r="C62">
        <f>INDEX(Adatok!$D$2:$G$116,MATCH(B62,Adatok!$A$2:$A$116,0),MATCH('Gravitációs modell'!A62,Adatok!$D$1:$G$1,0))</f>
        <v>12</v>
      </c>
      <c r="D62">
        <v>4961</v>
      </c>
      <c r="E62">
        <v>16576</v>
      </c>
      <c r="F62">
        <v>30.012246760303086</v>
      </c>
      <c r="G62">
        <v>2</v>
      </c>
    </row>
    <row r="63" spans="1:7" x14ac:dyDescent="0.25">
      <c r="A63" t="s">
        <v>0</v>
      </c>
      <c r="B63" t="s">
        <v>64</v>
      </c>
      <c r="C63">
        <f>INDEX(Adatok!$D$2:$G$116,MATCH(B63,Adatok!$A$2:$A$116,0),MATCH('Gravitációs modell'!A63,Adatok!$D$1:$G$1,0))</f>
        <v>2</v>
      </c>
      <c r="D63">
        <v>4961</v>
      </c>
      <c r="E63">
        <v>6239</v>
      </c>
      <c r="F63">
        <v>22.293134660199634</v>
      </c>
      <c r="G63">
        <v>2</v>
      </c>
    </row>
    <row r="64" spans="1:7" x14ac:dyDescent="0.25">
      <c r="A64" t="s">
        <v>0</v>
      </c>
      <c r="B64" t="s">
        <v>65</v>
      </c>
      <c r="C64">
        <f>INDEX(Adatok!$D$2:$G$116,MATCH(B64,Adatok!$A$2:$A$116,0),MATCH('Gravitációs modell'!A64,Adatok!$D$1:$G$1,0))</f>
        <v>2</v>
      </c>
      <c r="D64">
        <v>4961</v>
      </c>
      <c r="E64">
        <v>3562</v>
      </c>
      <c r="F64">
        <v>42.310925160774488</v>
      </c>
      <c r="G64">
        <v>2</v>
      </c>
    </row>
    <row r="65" spans="1:7" x14ac:dyDescent="0.25">
      <c r="A65" t="s">
        <v>0</v>
      </c>
      <c r="B65" t="s">
        <v>66</v>
      </c>
      <c r="C65">
        <f>INDEX(Adatok!$D$2:$G$116,MATCH(B65,Adatok!$A$2:$A$116,0),MATCH('Gravitációs modell'!A65,Adatok!$D$1:$G$1,0))</f>
        <v>1</v>
      </c>
      <c r="D65">
        <v>4961</v>
      </c>
      <c r="E65">
        <v>3479</v>
      </c>
      <c r="F65">
        <v>37.262680061796367</v>
      </c>
      <c r="G65">
        <v>2</v>
      </c>
    </row>
    <row r="66" spans="1:7" x14ac:dyDescent="0.25">
      <c r="A66" t="s">
        <v>0</v>
      </c>
      <c r="B66" t="s">
        <v>67</v>
      </c>
      <c r="C66">
        <f>INDEX(Adatok!$D$2:$G$116,MATCH(B66,Adatok!$A$2:$A$116,0),MATCH('Gravitációs modell'!A66,Adatok!$D$1:$G$1,0))</f>
        <v>2</v>
      </c>
      <c r="D66">
        <v>4961</v>
      </c>
      <c r="E66">
        <v>2076</v>
      </c>
      <c r="F66">
        <v>23.376945729726977</v>
      </c>
      <c r="G66">
        <v>2</v>
      </c>
    </row>
    <row r="67" spans="1:7" x14ac:dyDescent="0.25">
      <c r="A67" t="s">
        <v>0</v>
      </c>
      <c r="B67" t="s">
        <v>68</v>
      </c>
      <c r="C67">
        <f>INDEX(Adatok!$D$2:$G$116,MATCH(B67,Adatok!$A$2:$A$116,0),MATCH('Gravitációs modell'!A67,Adatok!$D$1:$G$1,0))</f>
        <v>8</v>
      </c>
      <c r="D67">
        <v>4961</v>
      </c>
      <c r="E67">
        <v>1802</v>
      </c>
      <c r="F67">
        <v>15.894198696076822</v>
      </c>
      <c r="G67">
        <v>2</v>
      </c>
    </row>
    <row r="68" spans="1:7" x14ac:dyDescent="0.25">
      <c r="A68" t="s">
        <v>0</v>
      </c>
      <c r="B68" t="s">
        <v>69</v>
      </c>
      <c r="C68">
        <f>INDEX(Adatok!$D$2:$G$116,MATCH(B68,Adatok!$A$2:$A$116,0),MATCH('Gravitációs modell'!A68,Adatok!$D$1:$G$1,0))</f>
        <v>2</v>
      </c>
      <c r="D68">
        <v>4961</v>
      </c>
      <c r="E68">
        <v>1737</v>
      </c>
      <c r="F68">
        <v>24.54596184020545</v>
      </c>
      <c r="G68">
        <v>2</v>
      </c>
    </row>
    <row r="69" spans="1:7" x14ac:dyDescent="0.25">
      <c r="A69" t="s">
        <v>0</v>
      </c>
      <c r="B69" t="s">
        <v>70</v>
      </c>
      <c r="C69">
        <f>INDEX(Adatok!$D$2:$G$116,MATCH(B69,Adatok!$A$2:$A$116,0),MATCH('Gravitációs modell'!A69,Adatok!$D$1:$G$1,0))</f>
        <v>1</v>
      </c>
      <c r="D69">
        <v>4961</v>
      </c>
      <c r="E69">
        <v>322</v>
      </c>
      <c r="F69">
        <v>19.323324470984488</v>
      </c>
      <c r="G69">
        <v>2</v>
      </c>
    </row>
    <row r="70" spans="1:7" x14ac:dyDescent="0.25">
      <c r="A70" t="s">
        <v>0</v>
      </c>
      <c r="B70" t="s">
        <v>72</v>
      </c>
      <c r="C70">
        <f>INDEX(Adatok!$D$2:$G$116,MATCH(B70,Adatok!$A$2:$A$116,0),MATCH('Gravitációs modell'!A70,Adatok!$D$1:$G$1,0))</f>
        <v>2</v>
      </c>
      <c r="D70">
        <v>4961</v>
      </c>
      <c r="E70">
        <v>476</v>
      </c>
      <c r="F70">
        <v>19.988686927291472</v>
      </c>
      <c r="G70">
        <v>2</v>
      </c>
    </row>
    <row r="71" spans="1:7" x14ac:dyDescent="0.25">
      <c r="A71" t="s">
        <v>0</v>
      </c>
      <c r="B71" t="s">
        <v>71</v>
      </c>
      <c r="C71">
        <f>INDEX(Adatok!$D$2:$G$116,MATCH(B71,Adatok!$A$2:$A$116,0),MATCH('Gravitációs modell'!A71,Adatok!$D$1:$G$1,0))</f>
        <v>2</v>
      </c>
      <c r="D71">
        <v>4961</v>
      </c>
      <c r="E71">
        <v>1614</v>
      </c>
      <c r="F71">
        <v>20.675304489048685</v>
      </c>
      <c r="G71">
        <v>2</v>
      </c>
    </row>
    <row r="72" spans="1:7" x14ac:dyDescent="0.25">
      <c r="A72" t="s">
        <v>0</v>
      </c>
      <c r="B72" t="s">
        <v>73</v>
      </c>
      <c r="C72">
        <f>INDEX(Adatok!$D$2:$G$116,MATCH(B72,Adatok!$A$2:$A$116,0),MATCH('Gravitációs modell'!A72,Adatok!$D$1:$G$1,0))</f>
        <v>1</v>
      </c>
      <c r="D72">
        <v>4961</v>
      </c>
      <c r="E72">
        <v>1257</v>
      </c>
      <c r="F72">
        <v>35.446632878108339</v>
      </c>
      <c r="G72">
        <v>2</v>
      </c>
    </row>
    <row r="73" spans="1:7" x14ac:dyDescent="0.25">
      <c r="A73" t="s">
        <v>0</v>
      </c>
      <c r="B73" t="s">
        <v>74</v>
      </c>
      <c r="C73">
        <f>INDEX(Adatok!$D$2:$G$116,MATCH(B73,Adatok!$A$2:$A$116,0),MATCH('Gravitációs modell'!A73,Adatok!$D$1:$G$1,0))</f>
        <v>1</v>
      </c>
      <c r="D73">
        <v>4961</v>
      </c>
      <c r="E73">
        <v>2060</v>
      </c>
      <c r="F73">
        <v>41.616704185566505</v>
      </c>
      <c r="G73">
        <v>2</v>
      </c>
    </row>
    <row r="74" spans="1:7" x14ac:dyDescent="0.25">
      <c r="A74" t="s">
        <v>0</v>
      </c>
      <c r="B74" t="s">
        <v>75</v>
      </c>
      <c r="C74">
        <f>INDEX(Adatok!$D$2:$G$116,MATCH(B74,Adatok!$A$2:$A$116,0),MATCH('Gravitációs modell'!A74,Adatok!$D$1:$G$1,0))</f>
        <v>4</v>
      </c>
      <c r="D74">
        <v>4961</v>
      </c>
      <c r="E74">
        <v>2925</v>
      </c>
      <c r="F74">
        <v>25.526056961110907</v>
      </c>
      <c r="G74">
        <v>2</v>
      </c>
    </row>
    <row r="75" spans="1:7" x14ac:dyDescent="0.25">
      <c r="A75" t="s">
        <v>0</v>
      </c>
      <c r="B75" t="s">
        <v>76</v>
      </c>
      <c r="C75">
        <f>INDEX(Adatok!$D$2:$G$116,MATCH(B75,Adatok!$A$2:$A$116,0),MATCH('Gravitációs modell'!A75,Adatok!$D$1:$G$1,0))</f>
        <v>2</v>
      </c>
      <c r="D75">
        <v>4961</v>
      </c>
      <c r="E75">
        <v>2307</v>
      </c>
      <c r="F75">
        <v>36.963510461889427</v>
      </c>
      <c r="G75">
        <v>2</v>
      </c>
    </row>
    <row r="76" spans="1:7" x14ac:dyDescent="0.25">
      <c r="A76" t="s">
        <v>0</v>
      </c>
      <c r="B76" t="s">
        <v>77</v>
      </c>
      <c r="C76">
        <f>INDEX(Adatok!$D$2:$G$116,MATCH(B76,Adatok!$A$2:$A$116,0),MATCH('Gravitációs modell'!A76,Adatok!$D$1:$G$1,0))</f>
        <v>1</v>
      </c>
      <c r="D76">
        <v>4961</v>
      </c>
      <c r="E76">
        <v>2180</v>
      </c>
      <c r="F76">
        <v>26.970082173334518</v>
      </c>
      <c r="G76">
        <v>2</v>
      </c>
    </row>
    <row r="77" spans="1:7" x14ac:dyDescent="0.25">
      <c r="A77" t="s">
        <v>0</v>
      </c>
      <c r="B77" t="s">
        <v>78</v>
      </c>
      <c r="C77">
        <f>INDEX(Adatok!$D$2:$G$116,MATCH(B77,Adatok!$A$2:$A$116,0),MATCH('Gravitációs modell'!A77,Adatok!$D$1:$G$1,0))</f>
        <v>1</v>
      </c>
      <c r="D77">
        <v>4961</v>
      </c>
      <c r="E77">
        <v>1959</v>
      </c>
      <c r="F77">
        <v>32.759210224593154</v>
      </c>
      <c r="G77">
        <v>2</v>
      </c>
    </row>
    <row r="78" spans="1:7" x14ac:dyDescent="0.25">
      <c r="A78" t="s">
        <v>0</v>
      </c>
      <c r="B78" t="s">
        <v>79</v>
      </c>
      <c r="C78">
        <f>INDEX(Adatok!$D$2:$G$116,MATCH(B78,Adatok!$A$2:$A$116,0),MATCH('Gravitációs modell'!A78,Adatok!$D$1:$G$1,0))</f>
        <v>1</v>
      </c>
      <c r="D78">
        <v>4961</v>
      </c>
      <c r="E78">
        <v>2676</v>
      </c>
      <c r="F78">
        <v>32.420200931713488</v>
      </c>
      <c r="G78">
        <v>2</v>
      </c>
    </row>
    <row r="79" spans="1:7" x14ac:dyDescent="0.25">
      <c r="A79" t="s">
        <v>0</v>
      </c>
      <c r="B79" t="s">
        <v>80</v>
      </c>
      <c r="C79">
        <f>INDEX(Adatok!$D$2:$G$116,MATCH(B79,Adatok!$A$2:$A$116,0),MATCH('Gravitációs modell'!A79,Adatok!$D$1:$G$1,0))</f>
        <v>1</v>
      </c>
      <c r="D79">
        <v>4961</v>
      </c>
      <c r="E79">
        <v>976</v>
      </c>
      <c r="F79">
        <v>37.706501362617161</v>
      </c>
      <c r="G79">
        <v>2</v>
      </c>
    </row>
    <row r="80" spans="1:7" x14ac:dyDescent="0.25">
      <c r="A80" t="s">
        <v>0</v>
      </c>
      <c r="B80" t="s">
        <v>82</v>
      </c>
      <c r="C80">
        <f>INDEX(Adatok!$D$2:$G$116,MATCH(B80,Adatok!$A$2:$A$116,0),MATCH('Gravitációs modell'!A80,Adatok!$D$1:$G$1,0))</f>
        <v>2</v>
      </c>
      <c r="D80">
        <v>4961</v>
      </c>
      <c r="E80">
        <v>3084</v>
      </c>
      <c r="F80">
        <v>31.893712104266324</v>
      </c>
      <c r="G80">
        <v>2</v>
      </c>
    </row>
    <row r="81" spans="1:7" x14ac:dyDescent="0.25">
      <c r="A81" t="s">
        <v>0</v>
      </c>
      <c r="B81" t="s">
        <v>81</v>
      </c>
      <c r="C81">
        <f>INDEX(Adatok!$D$2:$G$116,MATCH(B81,Adatok!$A$2:$A$116,0),MATCH('Gravitációs modell'!A81,Adatok!$D$1:$G$1,0))</f>
        <v>2</v>
      </c>
      <c r="D81">
        <v>4961</v>
      </c>
      <c r="E81">
        <v>1478</v>
      </c>
      <c r="F81">
        <v>40.143005248724123</v>
      </c>
      <c r="G81">
        <v>2</v>
      </c>
    </row>
    <row r="82" spans="1:7" x14ac:dyDescent="0.25">
      <c r="A82" t="s">
        <v>0</v>
      </c>
      <c r="B82" t="s">
        <v>83</v>
      </c>
      <c r="C82">
        <f>INDEX(Adatok!$D$2:$G$116,MATCH(B82,Adatok!$A$2:$A$116,0),MATCH('Gravitációs modell'!A82,Adatok!$D$1:$G$1,0))</f>
        <v>1</v>
      </c>
      <c r="D82">
        <v>4961</v>
      </c>
      <c r="E82">
        <v>848</v>
      </c>
      <c r="F82">
        <v>36.277047184646563</v>
      </c>
      <c r="G82">
        <v>2</v>
      </c>
    </row>
    <row r="83" spans="1:7" x14ac:dyDescent="0.25">
      <c r="A83" t="s">
        <v>0</v>
      </c>
      <c r="B83" t="s">
        <v>84</v>
      </c>
      <c r="C83">
        <f>INDEX(Adatok!$D$2:$G$116,MATCH(B83,Adatok!$A$2:$A$116,0),MATCH('Gravitációs modell'!A83,Adatok!$D$1:$G$1,0))</f>
        <v>1</v>
      </c>
      <c r="D83">
        <v>4961</v>
      </c>
      <c r="E83">
        <v>150</v>
      </c>
      <c r="F83">
        <v>14.036473967577212</v>
      </c>
      <c r="G83">
        <v>2</v>
      </c>
    </row>
    <row r="84" spans="1:7" x14ac:dyDescent="0.25">
      <c r="A84" t="s">
        <v>0</v>
      </c>
      <c r="B84" t="s">
        <v>85</v>
      </c>
      <c r="C84">
        <f>INDEX(Adatok!$D$2:$G$116,MATCH(B84,Adatok!$A$2:$A$116,0),MATCH('Gravitációs modell'!A84,Adatok!$D$1:$G$1,0))</f>
        <v>1</v>
      </c>
      <c r="D84">
        <v>4961</v>
      </c>
      <c r="E84">
        <v>409</v>
      </c>
      <c r="F84">
        <v>28.637595072480572</v>
      </c>
      <c r="G84">
        <v>2</v>
      </c>
    </row>
    <row r="85" spans="1:7" x14ac:dyDescent="0.25">
      <c r="A85" t="s">
        <v>0</v>
      </c>
      <c r="B85" t="s">
        <v>86</v>
      </c>
      <c r="C85">
        <f>INDEX(Adatok!$D$2:$G$116,MATCH(B85,Adatok!$A$2:$A$116,0),MATCH('Gravitációs modell'!A85,Adatok!$D$1:$G$1,0))</f>
        <v>1</v>
      </c>
      <c r="D85">
        <v>4961</v>
      </c>
      <c r="E85">
        <v>1797</v>
      </c>
      <c r="F85">
        <v>33.071104415610861</v>
      </c>
      <c r="G85">
        <v>2</v>
      </c>
    </row>
    <row r="86" spans="1:7" x14ac:dyDescent="0.25">
      <c r="A86" t="s">
        <v>0</v>
      </c>
      <c r="B86" t="s">
        <v>87</v>
      </c>
      <c r="C86">
        <f>INDEX(Adatok!$D$2:$G$116,MATCH(B86,Adatok!$A$2:$A$116,0),MATCH('Gravitációs modell'!A86,Adatok!$D$1:$G$1,0))</f>
        <v>1</v>
      </c>
      <c r="D86">
        <v>4961</v>
      </c>
      <c r="E86">
        <v>966</v>
      </c>
      <c r="F86">
        <v>19.957669376102377</v>
      </c>
      <c r="G86">
        <v>2</v>
      </c>
    </row>
    <row r="87" spans="1:7" x14ac:dyDescent="0.25">
      <c r="A87" t="s">
        <v>0</v>
      </c>
      <c r="B87" t="s">
        <v>88</v>
      </c>
      <c r="C87">
        <f>INDEX(Adatok!$D$2:$G$116,MATCH(B87,Adatok!$A$2:$A$116,0),MATCH('Gravitációs modell'!A87,Adatok!$D$1:$G$1,0))</f>
        <v>1</v>
      </c>
      <c r="D87">
        <v>4961</v>
      </c>
      <c r="E87">
        <v>1198</v>
      </c>
      <c r="F87">
        <v>23.785243911641388</v>
      </c>
      <c r="G87">
        <v>2</v>
      </c>
    </row>
    <row r="88" spans="1:7" x14ac:dyDescent="0.25">
      <c r="A88" t="s">
        <v>0</v>
      </c>
      <c r="B88" t="s">
        <v>89</v>
      </c>
      <c r="C88">
        <f>INDEX(Adatok!$D$2:$G$116,MATCH(B88,Adatok!$A$2:$A$116,0),MATCH('Gravitációs modell'!A88,Adatok!$D$1:$G$1,0))</f>
        <v>1</v>
      </c>
      <c r="D88">
        <v>4961</v>
      </c>
      <c r="E88">
        <v>8618</v>
      </c>
      <c r="F88">
        <v>42.313729332749055</v>
      </c>
      <c r="G88">
        <v>3</v>
      </c>
    </row>
    <row r="89" spans="1:7" x14ac:dyDescent="0.25">
      <c r="A89" t="s">
        <v>0</v>
      </c>
      <c r="B89" t="s">
        <v>90</v>
      </c>
      <c r="C89">
        <f>INDEX(Adatok!$D$2:$G$116,MATCH(B89,Adatok!$A$2:$A$116,0),MATCH('Gravitációs modell'!A89,Adatok!$D$1:$G$1,0))</f>
        <v>1</v>
      </c>
      <c r="D89">
        <v>4961</v>
      </c>
      <c r="E89">
        <v>4811</v>
      </c>
      <c r="F89">
        <v>44.968989314850909</v>
      </c>
      <c r="G89">
        <v>3</v>
      </c>
    </row>
    <row r="90" spans="1:7" x14ac:dyDescent="0.25">
      <c r="A90" t="s">
        <v>0</v>
      </c>
      <c r="B90" t="s">
        <v>91</v>
      </c>
      <c r="C90">
        <f>INDEX(Adatok!$D$2:$G$116,MATCH(B90,Adatok!$A$2:$A$116,0),MATCH('Gravitációs modell'!A90,Adatok!$D$1:$G$1,0))</f>
        <v>2</v>
      </c>
      <c r="D90">
        <v>4961</v>
      </c>
      <c r="E90">
        <v>2555</v>
      </c>
      <c r="F90">
        <v>32.093868404365004</v>
      </c>
      <c r="G90">
        <v>3</v>
      </c>
    </row>
    <row r="91" spans="1:7" x14ac:dyDescent="0.25">
      <c r="A91" t="s">
        <v>0</v>
      </c>
      <c r="B91" t="s">
        <v>92</v>
      </c>
      <c r="C91">
        <f>INDEX(Adatok!$D$2:$G$116,MATCH(B91,Adatok!$A$2:$A$116,0),MATCH('Gravitációs modell'!A91,Adatok!$D$1:$G$1,0))</f>
        <v>2</v>
      </c>
      <c r="D91">
        <v>4961</v>
      </c>
      <c r="E91">
        <v>2073</v>
      </c>
      <c r="F91">
        <v>51.533460587547324</v>
      </c>
      <c r="G91">
        <v>3</v>
      </c>
    </row>
    <row r="92" spans="1:7" x14ac:dyDescent="0.25">
      <c r="A92" t="s">
        <v>0</v>
      </c>
      <c r="B92" t="s">
        <v>93</v>
      </c>
      <c r="C92">
        <f>INDEX(Adatok!$D$2:$G$116,MATCH(B92,Adatok!$A$2:$A$116,0),MATCH('Gravitációs modell'!A92,Adatok!$D$1:$G$1,0))</f>
        <v>1</v>
      </c>
      <c r="D92">
        <v>4961</v>
      </c>
      <c r="E92">
        <v>1113</v>
      </c>
      <c r="F92">
        <v>47.6318853392089</v>
      </c>
      <c r="G92">
        <v>3</v>
      </c>
    </row>
    <row r="93" spans="1:7" x14ac:dyDescent="0.25">
      <c r="A93" t="s">
        <v>0</v>
      </c>
      <c r="B93" t="s">
        <v>95</v>
      </c>
      <c r="C93">
        <f>INDEX(Adatok!$D$2:$G$116,MATCH(B93,Adatok!$A$2:$A$116,0),MATCH('Gravitációs modell'!A93,Adatok!$D$1:$G$1,0))</f>
        <v>1</v>
      </c>
      <c r="D93">
        <v>4961</v>
      </c>
      <c r="E93">
        <v>968</v>
      </c>
      <c r="F93">
        <v>42.055923938720376</v>
      </c>
      <c r="G93">
        <v>3</v>
      </c>
    </row>
    <row r="94" spans="1:7" x14ac:dyDescent="0.25">
      <c r="A94" t="s">
        <v>0</v>
      </c>
      <c r="B94" t="s">
        <v>96</v>
      </c>
      <c r="C94">
        <f>INDEX(Adatok!$D$2:$G$116,MATCH(B94,Adatok!$A$2:$A$116,0),MATCH('Gravitációs modell'!A94,Adatok!$D$1:$G$1,0))</f>
        <v>1</v>
      </c>
      <c r="D94">
        <v>4961</v>
      </c>
      <c r="E94">
        <v>1005</v>
      </c>
      <c r="F94">
        <v>37.736376506854462</v>
      </c>
      <c r="G94">
        <v>3</v>
      </c>
    </row>
    <row r="95" spans="1:7" x14ac:dyDescent="0.25">
      <c r="A95" t="s">
        <v>0</v>
      </c>
      <c r="B95" t="s">
        <v>97</v>
      </c>
      <c r="C95">
        <f>INDEX(Adatok!$D$2:$G$116,MATCH(B95,Adatok!$A$2:$A$116,0),MATCH('Gravitációs modell'!A95,Adatok!$D$1:$G$1,0))</f>
        <v>1</v>
      </c>
      <c r="D95">
        <v>4961</v>
      </c>
      <c r="E95">
        <v>603</v>
      </c>
      <c r="F95">
        <v>39.896928429513501</v>
      </c>
      <c r="G95">
        <v>3</v>
      </c>
    </row>
    <row r="96" spans="1:7" x14ac:dyDescent="0.25">
      <c r="A96" t="s">
        <v>0</v>
      </c>
      <c r="B96" t="s">
        <v>98</v>
      </c>
      <c r="C96">
        <f>INDEX(Adatok!$D$2:$G$116,MATCH(B96,Adatok!$A$2:$A$116,0),MATCH('Gravitációs modell'!A96,Adatok!$D$1:$G$1,0))</f>
        <v>1</v>
      </c>
      <c r="D96">
        <v>4961</v>
      </c>
      <c r="E96">
        <v>629</v>
      </c>
      <c r="F96">
        <v>44.650269214708501</v>
      </c>
      <c r="G96">
        <v>3</v>
      </c>
    </row>
    <row r="97" spans="1:7" x14ac:dyDescent="0.25">
      <c r="A97" t="s">
        <v>0</v>
      </c>
      <c r="B97" t="s">
        <v>99</v>
      </c>
      <c r="C97">
        <f>INDEX(Adatok!$D$2:$G$116,MATCH(B97,Adatok!$A$2:$A$116,0),MATCH('Gravitációs modell'!A97,Adatok!$D$1:$G$1,0))</f>
        <v>1</v>
      </c>
      <c r="D97">
        <v>4961</v>
      </c>
      <c r="E97">
        <v>866</v>
      </c>
      <c r="F97">
        <v>49.712584332126511</v>
      </c>
      <c r="G97">
        <v>3</v>
      </c>
    </row>
    <row r="98" spans="1:7" x14ac:dyDescent="0.25">
      <c r="A98" t="s">
        <v>0</v>
      </c>
      <c r="B98" t="s">
        <v>101</v>
      </c>
      <c r="C98">
        <f>INDEX(Adatok!$D$2:$G$116,MATCH(B98,Adatok!$A$2:$A$116,0),MATCH('Gravitációs modell'!A98,Adatok!$D$1:$G$1,0))</f>
        <v>1</v>
      </c>
      <c r="D98">
        <v>4961</v>
      </c>
      <c r="E98">
        <v>1037</v>
      </c>
      <c r="F98">
        <v>32.36181959349225</v>
      </c>
      <c r="G98">
        <v>3</v>
      </c>
    </row>
    <row r="99" spans="1:7" x14ac:dyDescent="0.25">
      <c r="A99" t="s">
        <v>0</v>
      </c>
      <c r="B99" t="s">
        <v>102</v>
      </c>
      <c r="C99">
        <f>INDEX(Adatok!$D$2:$G$116,MATCH(B99,Adatok!$A$2:$A$116,0),MATCH('Gravitációs modell'!A99,Adatok!$D$1:$G$1,0))</f>
        <v>1</v>
      </c>
      <c r="D99">
        <v>4961</v>
      </c>
      <c r="E99">
        <v>1283</v>
      </c>
      <c r="F99">
        <v>48.882560925836422</v>
      </c>
      <c r="G99">
        <v>3</v>
      </c>
    </row>
    <row r="100" spans="1:7" x14ac:dyDescent="0.25">
      <c r="A100" t="s">
        <v>0</v>
      </c>
      <c r="B100" t="s">
        <v>104</v>
      </c>
      <c r="C100">
        <f>INDEX(Adatok!$D$2:$G$116,MATCH(B100,Adatok!$A$2:$A$116,0),MATCH('Gravitációs modell'!A100,Adatok!$D$1:$G$1,0))</f>
        <v>1</v>
      </c>
      <c r="D100">
        <v>4961</v>
      </c>
      <c r="E100">
        <v>266</v>
      </c>
      <c r="F100">
        <v>35.441790885268013</v>
      </c>
      <c r="G100">
        <v>3</v>
      </c>
    </row>
    <row r="101" spans="1:7" x14ac:dyDescent="0.25">
      <c r="A101" t="s">
        <v>0</v>
      </c>
      <c r="B101" t="s">
        <v>100</v>
      </c>
      <c r="C101">
        <f>INDEX(Adatok!$D$2:$G$116,MATCH(B101,Adatok!$A$2:$A$116,0),MATCH('Gravitációs modell'!A101,Adatok!$D$1:$G$1,0))</f>
        <v>1</v>
      </c>
      <c r="D101">
        <v>4961</v>
      </c>
      <c r="E101">
        <v>1280</v>
      </c>
      <c r="F101">
        <v>45.895960472780551</v>
      </c>
      <c r="G101">
        <v>3</v>
      </c>
    </row>
    <row r="102" spans="1:7" x14ac:dyDescent="0.25">
      <c r="A102" t="s">
        <v>0</v>
      </c>
      <c r="B102" t="s">
        <v>105</v>
      </c>
      <c r="C102">
        <f>INDEX(Adatok!$D$2:$G$116,MATCH(B102,Adatok!$A$2:$A$116,0),MATCH('Gravitációs modell'!A102,Adatok!$D$1:$G$1,0))</f>
        <v>1</v>
      </c>
      <c r="D102">
        <v>4961</v>
      </c>
      <c r="E102">
        <v>776</v>
      </c>
      <c r="F102">
        <v>38.833611236921463</v>
      </c>
      <c r="G102">
        <v>3</v>
      </c>
    </row>
    <row r="103" spans="1:7" x14ac:dyDescent="0.25">
      <c r="A103" t="s">
        <v>0</v>
      </c>
      <c r="B103" t="s">
        <v>106</v>
      </c>
      <c r="C103">
        <f>INDEX(Adatok!$D$2:$G$116,MATCH(B103,Adatok!$A$2:$A$116,0),MATCH('Gravitációs modell'!A103,Adatok!$D$1:$G$1,0))</f>
        <v>1</v>
      </c>
      <c r="D103">
        <v>4961</v>
      </c>
      <c r="E103">
        <v>1006</v>
      </c>
      <c r="F103">
        <v>44.923081530876502</v>
      </c>
      <c r="G103">
        <v>3</v>
      </c>
    </row>
    <row r="104" spans="1:7" x14ac:dyDescent="0.25">
      <c r="A104" t="s">
        <v>0</v>
      </c>
      <c r="B104" t="s">
        <v>107</v>
      </c>
      <c r="C104">
        <f>INDEX(Adatok!$D$2:$G$116,MATCH(B104,Adatok!$A$2:$A$116,0),MATCH('Gravitációs modell'!A104,Adatok!$D$1:$G$1,0))</f>
        <v>1</v>
      </c>
      <c r="D104">
        <v>4961</v>
      </c>
      <c r="E104">
        <v>1172</v>
      </c>
      <c r="F104">
        <v>62.239555167294299</v>
      </c>
      <c r="G104">
        <v>3</v>
      </c>
    </row>
    <row r="105" spans="1:7" x14ac:dyDescent="0.25">
      <c r="A105" t="s">
        <v>0</v>
      </c>
      <c r="B105" t="s">
        <v>108</v>
      </c>
      <c r="C105">
        <f>INDEX(Adatok!$D$2:$G$116,MATCH(B105,Adatok!$A$2:$A$116,0),MATCH('Gravitációs modell'!A105,Adatok!$D$1:$G$1,0))</f>
        <v>1</v>
      </c>
      <c r="D105">
        <v>4961</v>
      </c>
      <c r="E105">
        <v>597</v>
      </c>
      <c r="F105">
        <v>37.233387029498552</v>
      </c>
      <c r="G105">
        <v>3</v>
      </c>
    </row>
    <row r="106" spans="1:7" x14ac:dyDescent="0.25">
      <c r="A106" t="s">
        <v>0</v>
      </c>
      <c r="B106" t="s">
        <v>109</v>
      </c>
      <c r="C106">
        <f>INDEX(Adatok!$D$2:$G$116,MATCH(B106,Adatok!$A$2:$A$116,0),MATCH('Gravitációs modell'!A106,Adatok!$D$1:$G$1,0))</f>
        <v>1</v>
      </c>
      <c r="D106">
        <v>4961</v>
      </c>
      <c r="E106">
        <v>304</v>
      </c>
      <c r="F106">
        <v>58.236353791591256</v>
      </c>
      <c r="G106">
        <v>3</v>
      </c>
    </row>
    <row r="107" spans="1:7" x14ac:dyDescent="0.25">
      <c r="A107" t="s">
        <v>0</v>
      </c>
      <c r="B107" t="s">
        <v>103</v>
      </c>
      <c r="C107">
        <f>INDEX(Adatok!$D$2:$G$116,MATCH(B107,Adatok!$A$2:$A$116,0),MATCH('Gravitációs modell'!A107,Adatok!$D$1:$G$1,0))</f>
        <v>1</v>
      </c>
      <c r="D107">
        <v>4961</v>
      </c>
      <c r="E107">
        <v>1413</v>
      </c>
      <c r="F107">
        <v>47.025823441176954</v>
      </c>
      <c r="G107">
        <v>3</v>
      </c>
    </row>
    <row r="108" spans="1:7" x14ac:dyDescent="0.25">
      <c r="A108" t="s">
        <v>0</v>
      </c>
      <c r="B108" t="s">
        <v>110</v>
      </c>
      <c r="C108">
        <f>INDEX(Adatok!$D$2:$G$116,MATCH(B108,Adatok!$A$2:$A$116,0),MATCH('Gravitációs modell'!A108,Adatok!$D$1:$G$1,0))</f>
        <v>1</v>
      </c>
      <c r="D108">
        <v>4961</v>
      </c>
      <c r="E108">
        <v>697</v>
      </c>
      <c r="F108">
        <v>38.400217112234493</v>
      </c>
      <c r="G108">
        <v>3</v>
      </c>
    </row>
    <row r="109" spans="1:7" x14ac:dyDescent="0.25">
      <c r="A109" t="s">
        <v>0</v>
      </c>
      <c r="B109" t="s">
        <v>111</v>
      </c>
      <c r="C109">
        <f>INDEX(Adatok!$D$2:$G$116,MATCH(B109,Adatok!$A$2:$A$116,0),MATCH('Gravitációs modell'!A109,Adatok!$D$1:$G$1,0))</f>
        <v>2</v>
      </c>
      <c r="D109">
        <v>4961</v>
      </c>
      <c r="E109">
        <v>1554</v>
      </c>
      <c r="F109">
        <v>42.247024986686661</v>
      </c>
      <c r="G109">
        <v>3</v>
      </c>
    </row>
    <row r="110" spans="1:7" x14ac:dyDescent="0.25">
      <c r="A110" t="s">
        <v>0</v>
      </c>
      <c r="B110" t="s">
        <v>112</v>
      </c>
      <c r="C110">
        <f>INDEX(Adatok!$D$2:$G$116,MATCH(B110,Adatok!$A$2:$A$116,0),MATCH('Gravitációs modell'!A110,Adatok!$D$1:$G$1,0))</f>
        <v>1</v>
      </c>
      <c r="D110">
        <v>4961</v>
      </c>
      <c r="E110">
        <v>327</v>
      </c>
      <c r="F110">
        <v>40.281173521121822</v>
      </c>
      <c r="G110">
        <v>3</v>
      </c>
    </row>
    <row r="111" spans="1:7" x14ac:dyDescent="0.25">
      <c r="A111" t="s">
        <v>0</v>
      </c>
      <c r="B111" t="s">
        <v>113</v>
      </c>
      <c r="C111">
        <f>INDEX(Adatok!$D$2:$G$116,MATCH(B111,Adatok!$A$2:$A$116,0),MATCH('Gravitációs modell'!A111,Adatok!$D$1:$G$1,0))</f>
        <v>1</v>
      </c>
      <c r="D111">
        <v>4961</v>
      </c>
      <c r="E111">
        <v>664</v>
      </c>
      <c r="F111">
        <v>52.360759331283532</v>
      </c>
      <c r="G111">
        <v>3</v>
      </c>
    </row>
    <row r="112" spans="1:7" x14ac:dyDescent="0.25">
      <c r="A112" t="s">
        <v>0</v>
      </c>
      <c r="B112" t="s">
        <v>94</v>
      </c>
      <c r="C112">
        <f>INDEX(Adatok!$D$2:$G$116,MATCH(B112,Adatok!$A$2:$A$116,0),MATCH('Gravitációs modell'!A112,Adatok!$D$1:$G$1,0))</f>
        <v>1</v>
      </c>
      <c r="D112">
        <v>4961</v>
      </c>
      <c r="E112">
        <v>978</v>
      </c>
      <c r="F112">
        <v>55.507733280895636</v>
      </c>
      <c r="G112">
        <v>3</v>
      </c>
    </row>
    <row r="113" spans="1:7" x14ac:dyDescent="0.25">
      <c r="A113" t="s">
        <v>0</v>
      </c>
      <c r="B113" t="s">
        <v>114</v>
      </c>
      <c r="C113">
        <f>INDEX(Adatok!$D$2:$G$116,MATCH(B113,Adatok!$A$2:$A$116,0),MATCH('Gravitációs modell'!A113,Adatok!$D$1:$G$1,0))</f>
        <v>1</v>
      </c>
      <c r="D113">
        <v>4961</v>
      </c>
      <c r="E113">
        <v>896</v>
      </c>
      <c r="F113">
        <v>47.742132225887282</v>
      </c>
      <c r="G113">
        <v>3</v>
      </c>
    </row>
    <row r="114" spans="1:7" x14ac:dyDescent="0.25">
      <c r="A114" t="s">
        <v>0</v>
      </c>
      <c r="B114" t="s">
        <v>115</v>
      </c>
      <c r="C114">
        <f>INDEX(Adatok!$D$2:$G$116,MATCH(B114,Adatok!$A$2:$A$116,0),MATCH('Gravitációs modell'!A114,Adatok!$D$1:$G$1,0))</f>
        <v>1</v>
      </c>
      <c r="D114">
        <v>4961</v>
      </c>
      <c r="E114">
        <v>554</v>
      </c>
      <c r="F114">
        <v>49.385723925398658</v>
      </c>
      <c r="G114">
        <v>3</v>
      </c>
    </row>
    <row r="115" spans="1:7" x14ac:dyDescent="0.25">
      <c r="A115" t="s">
        <v>0</v>
      </c>
      <c r="B115" t="s">
        <v>116</v>
      </c>
      <c r="C115">
        <f>INDEX(Adatok!$D$2:$G$116,MATCH(B115,Adatok!$A$2:$A$116,0),MATCH('Gravitációs modell'!A115,Adatok!$D$1:$G$1,0))</f>
        <v>1</v>
      </c>
      <c r="D115">
        <v>4961</v>
      </c>
      <c r="E115">
        <v>604</v>
      </c>
      <c r="F115">
        <v>45.540421112484715</v>
      </c>
      <c r="G115">
        <v>3</v>
      </c>
    </row>
    <row r="116" spans="1:7" x14ac:dyDescent="0.25">
      <c r="A116" t="s">
        <v>12</v>
      </c>
      <c r="B116" t="s">
        <v>0</v>
      </c>
      <c r="C116">
        <f>INDEX(Adatok!$D$2:$G$116,MATCH(B116,Adatok!$A$2:$A$116,0),MATCH('Gravitációs modell'!A116,Adatok!$D$1:$G$1,0))</f>
        <v>7</v>
      </c>
      <c r="D116">
        <v>7981</v>
      </c>
      <c r="E116">
        <v>4961</v>
      </c>
      <c r="F116">
        <v>20.764485140283039</v>
      </c>
      <c r="G116">
        <v>2</v>
      </c>
    </row>
    <row r="117" spans="1:7" x14ac:dyDescent="0.25">
      <c r="A117" t="s">
        <v>12</v>
      </c>
      <c r="B117" t="s">
        <v>1</v>
      </c>
      <c r="C117">
        <f>INDEX(Adatok!$D$2:$G$116,MATCH(B117,Adatok!$A$2:$A$116,0),MATCH('Gravitációs modell'!A117,Adatok!$D$1:$G$1,0))</f>
        <v>4</v>
      </c>
      <c r="D117">
        <v>7981</v>
      </c>
      <c r="E117">
        <v>2801</v>
      </c>
      <c r="F117">
        <v>12.046889595149395</v>
      </c>
      <c r="G117">
        <v>2</v>
      </c>
    </row>
    <row r="118" spans="1:7" x14ac:dyDescent="0.25">
      <c r="A118" t="s">
        <v>12</v>
      </c>
      <c r="B118" t="s">
        <v>2</v>
      </c>
      <c r="C118">
        <f>INDEX(Adatok!$D$2:$G$116,MATCH(B118,Adatok!$A$2:$A$116,0),MATCH('Gravitációs modell'!A118,Adatok!$D$1:$G$1,0))</f>
        <v>2</v>
      </c>
      <c r="D118">
        <v>7981</v>
      </c>
      <c r="E118">
        <v>2002</v>
      </c>
      <c r="F118">
        <v>14.99632644774028</v>
      </c>
      <c r="G118">
        <v>2</v>
      </c>
    </row>
    <row r="119" spans="1:7" x14ac:dyDescent="0.25">
      <c r="A119" t="s">
        <v>12</v>
      </c>
      <c r="B119" t="s">
        <v>3</v>
      </c>
      <c r="C119">
        <f>INDEX(Adatok!$D$2:$G$116,MATCH(B119,Adatok!$A$2:$A$116,0),MATCH('Gravitációs modell'!A119,Adatok!$D$1:$G$1,0))</f>
        <v>3</v>
      </c>
      <c r="D119">
        <v>7981</v>
      </c>
      <c r="E119">
        <v>787</v>
      </c>
      <c r="F119">
        <v>20.671921042108483</v>
      </c>
      <c r="G119">
        <v>2</v>
      </c>
    </row>
    <row r="120" spans="1:7" x14ac:dyDescent="0.25">
      <c r="A120" t="s">
        <v>12</v>
      </c>
      <c r="B120" t="s">
        <v>4</v>
      </c>
      <c r="C120">
        <f>INDEX(Adatok!$D$2:$G$116,MATCH(B120,Adatok!$A$2:$A$116,0),MATCH('Gravitációs modell'!A120,Adatok!$D$1:$G$1,0))</f>
        <v>2</v>
      </c>
      <c r="D120">
        <v>7981</v>
      </c>
      <c r="E120">
        <v>1038</v>
      </c>
      <c r="F120">
        <v>21.538773405613064</v>
      </c>
      <c r="G120">
        <v>2</v>
      </c>
    </row>
    <row r="121" spans="1:7" x14ac:dyDescent="0.25">
      <c r="A121" t="s">
        <v>12</v>
      </c>
      <c r="B121" t="s">
        <v>5</v>
      </c>
      <c r="C121">
        <f>INDEX(Adatok!$D$2:$G$116,MATCH(B121,Adatok!$A$2:$A$116,0),MATCH('Gravitációs modell'!A121,Adatok!$D$1:$G$1,0))</f>
        <v>1</v>
      </c>
      <c r="D121">
        <v>7981</v>
      </c>
      <c r="E121">
        <v>103</v>
      </c>
      <c r="F121">
        <v>20.768891140446453</v>
      </c>
      <c r="G121">
        <v>2</v>
      </c>
    </row>
    <row r="122" spans="1:7" x14ac:dyDescent="0.25">
      <c r="A122" t="s">
        <v>12</v>
      </c>
      <c r="B122" t="s">
        <v>6</v>
      </c>
      <c r="C122">
        <f>INDEX(Adatok!$D$2:$G$116,MATCH(B122,Adatok!$A$2:$A$116,0),MATCH('Gravitációs modell'!A122,Adatok!$D$1:$G$1,0))</f>
        <v>2</v>
      </c>
      <c r="D122">
        <v>7981</v>
      </c>
      <c r="E122">
        <v>632</v>
      </c>
      <c r="F122">
        <v>15.66464348161599</v>
      </c>
      <c r="G122">
        <v>2</v>
      </c>
    </row>
    <row r="123" spans="1:7" x14ac:dyDescent="0.25">
      <c r="A123" t="s">
        <v>12</v>
      </c>
      <c r="B123" t="s">
        <v>7</v>
      </c>
      <c r="C123">
        <f>INDEX(Adatok!$D$2:$G$116,MATCH(B123,Adatok!$A$2:$A$116,0),MATCH('Gravitációs modell'!A123,Adatok!$D$1:$G$1,0))</f>
        <v>1</v>
      </c>
      <c r="D123">
        <v>7981</v>
      </c>
      <c r="E123">
        <v>945</v>
      </c>
      <c r="F123">
        <v>15.693095483958173</v>
      </c>
      <c r="G123">
        <v>2</v>
      </c>
    </row>
    <row r="124" spans="1:7" x14ac:dyDescent="0.25">
      <c r="A124" t="s">
        <v>12</v>
      </c>
      <c r="B124" t="s">
        <v>8</v>
      </c>
      <c r="C124">
        <f>INDEX(Adatok!$D$2:$G$116,MATCH(B124,Adatok!$A$2:$A$116,0),MATCH('Gravitációs modell'!A124,Adatok!$D$1:$G$1,0))</f>
        <v>2</v>
      </c>
      <c r="D124">
        <v>7981</v>
      </c>
      <c r="E124">
        <v>369</v>
      </c>
      <c r="F124">
        <v>19.286664527492196</v>
      </c>
      <c r="G124">
        <v>2</v>
      </c>
    </row>
    <row r="125" spans="1:7" x14ac:dyDescent="0.25">
      <c r="A125" t="s">
        <v>12</v>
      </c>
      <c r="B125" t="s">
        <v>9</v>
      </c>
      <c r="C125">
        <f>INDEX(Adatok!$D$2:$G$116,MATCH(B125,Adatok!$A$2:$A$116,0),MATCH('Gravitációs modell'!A125,Adatok!$D$1:$G$1,0))</f>
        <v>1</v>
      </c>
      <c r="D125">
        <v>7981</v>
      </c>
      <c r="E125">
        <v>306</v>
      </c>
      <c r="F125">
        <v>16.318846204235307</v>
      </c>
      <c r="G125">
        <v>2</v>
      </c>
    </row>
    <row r="126" spans="1:7" x14ac:dyDescent="0.25">
      <c r="A126" t="s">
        <v>12</v>
      </c>
      <c r="B126" t="s">
        <v>10</v>
      </c>
      <c r="C126">
        <f>INDEX(Adatok!$D$2:$G$116,MATCH(B126,Adatok!$A$2:$A$116,0),MATCH('Gravitációs modell'!A126,Adatok!$D$1:$G$1,0))</f>
        <v>1</v>
      </c>
      <c r="D126">
        <v>7981</v>
      </c>
      <c r="E126">
        <v>607</v>
      </c>
      <c r="F126">
        <v>19.609365586885851</v>
      </c>
      <c r="G126">
        <v>2</v>
      </c>
    </row>
    <row r="127" spans="1:7" x14ac:dyDescent="0.25">
      <c r="A127" t="s">
        <v>12</v>
      </c>
      <c r="B127" t="s">
        <v>13</v>
      </c>
      <c r="C127">
        <f>INDEX(Adatok!$D$2:$G$116,MATCH(B127,Adatok!$A$2:$A$116,0),MATCH('Gravitációs modell'!A127,Adatok!$D$1:$G$1,0))</f>
        <v>28</v>
      </c>
      <c r="D127">
        <v>7981</v>
      </c>
      <c r="E127">
        <v>1442</v>
      </c>
      <c r="F127">
        <v>16.58905713641969</v>
      </c>
      <c r="G127">
        <v>1</v>
      </c>
    </row>
    <row r="128" spans="1:7" x14ac:dyDescent="0.25">
      <c r="A128" t="s">
        <v>12</v>
      </c>
      <c r="B128" t="s">
        <v>14</v>
      </c>
      <c r="C128">
        <f>INDEX(Adatok!$D$2:$G$116,MATCH(B128,Adatok!$A$2:$A$116,0),MATCH('Gravitációs modell'!A128,Adatok!$D$1:$G$1,0))</f>
        <v>8</v>
      </c>
      <c r="D128">
        <v>7981</v>
      </c>
      <c r="E128">
        <v>1454</v>
      </c>
      <c r="F128">
        <v>26.011186414862976</v>
      </c>
      <c r="G128">
        <v>1</v>
      </c>
    </row>
    <row r="129" spans="1:7" x14ac:dyDescent="0.25">
      <c r="A129" t="s">
        <v>12</v>
      </c>
      <c r="B129" t="s">
        <v>15</v>
      </c>
      <c r="C129">
        <f>INDEX(Adatok!$D$2:$G$116,MATCH(B129,Adatok!$A$2:$A$116,0),MATCH('Gravitációs modell'!A129,Adatok!$D$1:$G$1,0))</f>
        <v>6</v>
      </c>
      <c r="D129">
        <v>7981</v>
      </c>
      <c r="E129">
        <v>886</v>
      </c>
      <c r="F129">
        <v>22.096704220962579</v>
      </c>
      <c r="G129">
        <v>1</v>
      </c>
    </row>
    <row r="130" spans="1:7" x14ac:dyDescent="0.25">
      <c r="A130" t="s">
        <v>12</v>
      </c>
      <c r="B130" t="s">
        <v>16</v>
      </c>
      <c r="C130">
        <f>INDEX(Adatok!$D$2:$G$116,MATCH(B130,Adatok!$A$2:$A$116,0),MATCH('Gravitációs modell'!A130,Adatok!$D$1:$G$1,0))</f>
        <v>46</v>
      </c>
      <c r="D130">
        <v>7981</v>
      </c>
      <c r="E130">
        <v>636</v>
      </c>
      <c r="F130">
        <v>6.0030330166731627</v>
      </c>
      <c r="G130">
        <v>1</v>
      </c>
    </row>
    <row r="131" spans="1:7" x14ac:dyDescent="0.25">
      <c r="A131" t="s">
        <v>12</v>
      </c>
      <c r="B131" t="s">
        <v>17</v>
      </c>
      <c r="C131">
        <f>INDEX(Adatok!$D$2:$G$116,MATCH(B131,Adatok!$A$2:$A$116,0),MATCH('Gravitációs modell'!A131,Adatok!$D$1:$G$1,0))</f>
        <v>8</v>
      </c>
      <c r="D131">
        <v>7981</v>
      </c>
      <c r="E131">
        <v>732</v>
      </c>
      <c r="F131">
        <v>15.817101004018991</v>
      </c>
      <c r="G131">
        <v>1</v>
      </c>
    </row>
    <row r="132" spans="1:7" x14ac:dyDescent="0.25">
      <c r="A132" t="s">
        <v>12</v>
      </c>
      <c r="B132" t="s">
        <v>18</v>
      </c>
      <c r="C132">
        <f>INDEX(Adatok!$D$2:$G$116,MATCH(B132,Adatok!$A$2:$A$116,0),MATCH('Gravitációs modell'!A132,Adatok!$D$1:$G$1,0))</f>
        <v>2</v>
      </c>
      <c r="D132">
        <v>7981</v>
      </c>
      <c r="E132">
        <v>354</v>
      </c>
      <c r="F132">
        <v>17.277560179829237</v>
      </c>
      <c r="G132">
        <v>1</v>
      </c>
    </row>
    <row r="133" spans="1:7" x14ac:dyDescent="0.25">
      <c r="A133" t="s">
        <v>12</v>
      </c>
      <c r="B133" t="s">
        <v>20</v>
      </c>
      <c r="C133">
        <f>INDEX(Adatok!$D$2:$G$116,MATCH(B133,Adatok!$A$2:$A$116,0),MATCH('Gravitációs modell'!A133,Adatok!$D$1:$G$1,0))</f>
        <v>16</v>
      </c>
      <c r="D133">
        <v>7981</v>
      </c>
      <c r="E133">
        <v>647</v>
      </c>
      <c r="F133">
        <v>15.394586708279663</v>
      </c>
      <c r="G133">
        <v>1</v>
      </c>
    </row>
    <row r="134" spans="1:7" x14ac:dyDescent="0.25">
      <c r="A134" t="s">
        <v>12</v>
      </c>
      <c r="B134" t="s">
        <v>22</v>
      </c>
      <c r="C134">
        <f>INDEX(Adatok!$D$2:$G$116,MATCH(B134,Adatok!$A$2:$A$116,0),MATCH('Gravitációs modell'!A134,Adatok!$D$1:$G$1,0))</f>
        <v>6</v>
      </c>
      <c r="D134">
        <v>7981</v>
      </c>
      <c r="E134">
        <v>137</v>
      </c>
      <c r="F134">
        <v>11.062164750214741</v>
      </c>
      <c r="G134">
        <v>1</v>
      </c>
    </row>
    <row r="135" spans="1:7" x14ac:dyDescent="0.25">
      <c r="A135" t="s">
        <v>12</v>
      </c>
      <c r="B135" t="s">
        <v>23</v>
      </c>
      <c r="C135">
        <f>INDEX(Adatok!$D$2:$G$116,MATCH(B135,Adatok!$A$2:$A$116,0),MATCH('Gravitációs modell'!A135,Adatok!$D$1:$G$1,0))</f>
        <v>17</v>
      </c>
      <c r="D135">
        <v>7981</v>
      </c>
      <c r="E135">
        <v>484</v>
      </c>
      <c r="F135">
        <v>12.516484830839175</v>
      </c>
      <c r="G135">
        <v>1</v>
      </c>
    </row>
    <row r="136" spans="1:7" x14ac:dyDescent="0.25">
      <c r="A136" t="s">
        <v>12</v>
      </c>
      <c r="B136" t="s">
        <v>24</v>
      </c>
      <c r="C136">
        <f>INDEX(Adatok!$D$2:$G$116,MATCH(B136,Adatok!$A$2:$A$116,0),MATCH('Gravitációs modell'!A136,Adatok!$D$1:$G$1,0))</f>
        <v>4</v>
      </c>
      <c r="D136">
        <v>7981</v>
      </c>
      <c r="E136">
        <v>997</v>
      </c>
      <c r="F136">
        <v>18.719264694196408</v>
      </c>
      <c r="G136">
        <v>1</v>
      </c>
    </row>
    <row r="137" spans="1:7" x14ac:dyDescent="0.25">
      <c r="A137" t="s">
        <v>12</v>
      </c>
      <c r="B137" t="s">
        <v>25</v>
      </c>
      <c r="C137">
        <f>INDEX(Adatok!$D$2:$G$116,MATCH(B137,Adatok!$A$2:$A$116,0),MATCH('Gravitációs modell'!A137,Adatok!$D$1:$G$1,0))</f>
        <v>2</v>
      </c>
      <c r="D137">
        <v>7981</v>
      </c>
      <c r="E137">
        <v>128</v>
      </c>
      <c r="F137">
        <v>25.957608779311641</v>
      </c>
      <c r="G137">
        <v>1</v>
      </c>
    </row>
    <row r="138" spans="1:7" x14ac:dyDescent="0.25">
      <c r="A138" t="s">
        <v>12</v>
      </c>
      <c r="B138" t="s">
        <v>27</v>
      </c>
      <c r="C138">
        <f>INDEX(Adatok!$D$2:$G$116,MATCH(B138,Adatok!$A$2:$A$116,0),MATCH('Gravitációs modell'!A138,Adatok!$D$1:$G$1,0))</f>
        <v>30</v>
      </c>
      <c r="D138">
        <v>7981</v>
      </c>
      <c r="E138">
        <v>251</v>
      </c>
      <c r="F138">
        <v>7.6919018587445942</v>
      </c>
      <c r="G138">
        <v>1</v>
      </c>
    </row>
    <row r="139" spans="1:7" x14ac:dyDescent="0.25">
      <c r="A139" t="s">
        <v>12</v>
      </c>
      <c r="B139" t="s">
        <v>28</v>
      </c>
      <c r="C139">
        <f>INDEX(Adatok!$D$2:$G$116,MATCH(B139,Adatok!$A$2:$A$116,0),MATCH('Gravitációs modell'!A139,Adatok!$D$1:$G$1,0))</f>
        <v>11</v>
      </c>
      <c r="D139">
        <v>7981</v>
      </c>
      <c r="E139">
        <v>228</v>
      </c>
      <c r="F139">
        <v>12.004077622873194</v>
      </c>
      <c r="G139">
        <v>1</v>
      </c>
    </row>
    <row r="140" spans="1:7" x14ac:dyDescent="0.25">
      <c r="A140" t="s">
        <v>12</v>
      </c>
      <c r="B140" t="s">
        <v>21</v>
      </c>
      <c r="C140">
        <f>INDEX(Adatok!$D$2:$G$116,MATCH(B140,Adatok!$A$2:$A$116,0),MATCH('Gravitációs modell'!A140,Adatok!$D$1:$G$1,0))</f>
        <v>36</v>
      </c>
      <c r="D140">
        <v>7981</v>
      </c>
      <c r="E140">
        <v>1740</v>
      </c>
      <c r="F140">
        <v>11.45902282623425</v>
      </c>
      <c r="G140">
        <v>1</v>
      </c>
    </row>
    <row r="141" spans="1:7" x14ac:dyDescent="0.25">
      <c r="A141" t="s">
        <v>12</v>
      </c>
      <c r="B141" t="s">
        <v>29</v>
      </c>
      <c r="C141">
        <f>INDEX(Adatok!$D$2:$G$116,MATCH(B141,Adatok!$A$2:$A$116,0),MATCH('Gravitációs modell'!A141,Adatok!$D$1:$G$1,0))</f>
        <v>17</v>
      </c>
      <c r="D141">
        <v>7981</v>
      </c>
      <c r="E141">
        <v>266</v>
      </c>
      <c r="F141">
        <v>8.298988602066931</v>
      </c>
      <c r="G141">
        <v>1</v>
      </c>
    </row>
    <row r="142" spans="1:7" x14ac:dyDescent="0.25">
      <c r="A142" t="s">
        <v>12</v>
      </c>
      <c r="B142" t="s">
        <v>31</v>
      </c>
      <c r="C142">
        <f>INDEX(Adatok!$D$2:$G$116,MATCH(B142,Adatok!$A$2:$A$116,0),MATCH('Gravitációs modell'!A142,Adatok!$D$1:$G$1,0))</f>
        <v>81</v>
      </c>
      <c r="D142">
        <v>7981</v>
      </c>
      <c r="E142">
        <v>1135</v>
      </c>
      <c r="F142">
        <v>8.2283262365979617</v>
      </c>
      <c r="G142">
        <v>1</v>
      </c>
    </row>
    <row r="143" spans="1:7" x14ac:dyDescent="0.25">
      <c r="A143" t="s">
        <v>12</v>
      </c>
      <c r="B143" t="s">
        <v>32</v>
      </c>
      <c r="C143">
        <f>INDEX(Adatok!$D$2:$G$116,MATCH(B143,Adatok!$A$2:$A$116,0),MATCH('Gravitációs modell'!A143,Adatok!$D$1:$G$1,0))</f>
        <v>1</v>
      </c>
      <c r="D143">
        <v>7981</v>
      </c>
      <c r="E143">
        <v>82</v>
      </c>
      <c r="F143">
        <v>23.833601307043821</v>
      </c>
      <c r="G143">
        <v>1</v>
      </c>
    </row>
    <row r="144" spans="1:7" x14ac:dyDescent="0.25">
      <c r="A144" t="s">
        <v>12</v>
      </c>
      <c r="B144" t="s">
        <v>33</v>
      </c>
      <c r="C144">
        <f>INDEX(Adatok!$D$2:$G$116,MATCH(B144,Adatok!$A$2:$A$116,0),MATCH('Gravitációs modell'!A144,Adatok!$D$1:$G$1,0))</f>
        <v>7</v>
      </c>
      <c r="D144">
        <v>7981</v>
      </c>
      <c r="E144">
        <v>317</v>
      </c>
      <c r="F144">
        <v>13.06325266023498</v>
      </c>
      <c r="G144">
        <v>1</v>
      </c>
    </row>
    <row r="145" spans="1:7" x14ac:dyDescent="0.25">
      <c r="A145" t="s">
        <v>12</v>
      </c>
      <c r="B145" t="s">
        <v>34</v>
      </c>
      <c r="C145">
        <f>INDEX(Adatok!$D$2:$G$116,MATCH(B145,Adatok!$A$2:$A$116,0),MATCH('Gravitációs modell'!A145,Adatok!$D$1:$G$1,0))</f>
        <v>5</v>
      </c>
      <c r="D145">
        <v>7981</v>
      </c>
      <c r="E145">
        <v>1111</v>
      </c>
      <c r="F145">
        <v>24.433230291253615</v>
      </c>
      <c r="G145">
        <v>1</v>
      </c>
    </row>
    <row r="146" spans="1:7" x14ac:dyDescent="0.25">
      <c r="A146" t="s">
        <v>12</v>
      </c>
      <c r="B146" t="s">
        <v>35</v>
      </c>
      <c r="C146">
        <f>INDEX(Adatok!$D$2:$G$116,MATCH(B146,Adatok!$A$2:$A$116,0),MATCH('Gravitációs modell'!A146,Adatok!$D$1:$G$1,0))</f>
        <v>36</v>
      </c>
      <c r="D146">
        <v>7981</v>
      </c>
      <c r="E146">
        <v>527</v>
      </c>
      <c r="F146">
        <v>9.0180508597452835</v>
      </c>
      <c r="G146">
        <v>1</v>
      </c>
    </row>
    <row r="147" spans="1:7" x14ac:dyDescent="0.25">
      <c r="A147" t="s">
        <v>12</v>
      </c>
      <c r="B147" t="s">
        <v>37</v>
      </c>
      <c r="C147">
        <f>INDEX(Adatok!$D$2:$G$116,MATCH(B147,Adatok!$A$2:$A$116,0),MATCH('Gravitációs modell'!A147,Adatok!$D$1:$G$1,0))</f>
        <v>41</v>
      </c>
      <c r="D147">
        <v>7981</v>
      </c>
      <c r="E147">
        <v>614</v>
      </c>
      <c r="F147">
        <v>7.54653278456765</v>
      </c>
      <c r="G147">
        <v>1</v>
      </c>
    </row>
    <row r="148" spans="1:7" x14ac:dyDescent="0.25">
      <c r="A148" t="s">
        <v>12</v>
      </c>
      <c r="B148" t="s">
        <v>39</v>
      </c>
      <c r="C148">
        <f>INDEX(Adatok!$D$2:$G$116,MATCH(B148,Adatok!$A$2:$A$116,0),MATCH('Gravitációs modell'!A148,Adatok!$D$1:$G$1,0))</f>
        <v>2</v>
      </c>
      <c r="D148">
        <v>7981</v>
      </c>
      <c r="E148">
        <v>326</v>
      </c>
      <c r="F148">
        <v>26.88702276466724</v>
      </c>
      <c r="G148">
        <v>1</v>
      </c>
    </row>
    <row r="149" spans="1:7" x14ac:dyDescent="0.25">
      <c r="A149" t="s">
        <v>12</v>
      </c>
      <c r="B149" t="s">
        <v>40</v>
      </c>
      <c r="C149">
        <f>INDEX(Adatok!$D$2:$G$116,MATCH(B149,Adatok!$A$2:$A$116,0),MATCH('Gravitációs modell'!A149,Adatok!$D$1:$G$1,0))</f>
        <v>19</v>
      </c>
      <c r="D149">
        <v>7981</v>
      </c>
      <c r="E149">
        <v>283</v>
      </c>
      <c r="F149">
        <v>6.6946643113423976</v>
      </c>
      <c r="G149">
        <v>1</v>
      </c>
    </row>
    <row r="150" spans="1:7" x14ac:dyDescent="0.25">
      <c r="A150" t="s">
        <v>12</v>
      </c>
      <c r="B150" t="s">
        <v>26</v>
      </c>
      <c r="C150">
        <f>INDEX(Adatok!$D$2:$G$116,MATCH(B150,Adatok!$A$2:$A$116,0),MATCH('Gravitációs modell'!A150,Adatok!$D$1:$G$1,0))</f>
        <v>4</v>
      </c>
      <c r="D150">
        <v>7981</v>
      </c>
      <c r="E150">
        <v>738</v>
      </c>
      <c r="F150">
        <v>25.621046267905623</v>
      </c>
      <c r="G150">
        <v>1</v>
      </c>
    </row>
    <row r="151" spans="1:7" x14ac:dyDescent="0.25">
      <c r="A151" t="s">
        <v>12</v>
      </c>
      <c r="B151" t="s">
        <v>41</v>
      </c>
      <c r="C151">
        <f>INDEX(Adatok!$D$2:$G$116,MATCH(B151,Adatok!$A$2:$A$116,0),MATCH('Gravitációs modell'!A151,Adatok!$D$1:$G$1,0))</f>
        <v>4</v>
      </c>
      <c r="D151">
        <v>7981</v>
      </c>
      <c r="E151">
        <v>987</v>
      </c>
      <c r="F151">
        <v>23.758131078592399</v>
      </c>
      <c r="G151">
        <v>1</v>
      </c>
    </row>
    <row r="152" spans="1:7" x14ac:dyDescent="0.25">
      <c r="A152" t="s">
        <v>12</v>
      </c>
      <c r="B152" t="s">
        <v>30</v>
      </c>
      <c r="C152">
        <f>INDEX(Adatok!$D$2:$G$116,MATCH(B152,Adatok!$A$2:$A$116,0),MATCH('Gravitációs modell'!A152,Adatok!$D$1:$G$1,0))</f>
        <v>92</v>
      </c>
      <c r="D152">
        <v>7981</v>
      </c>
      <c r="E152">
        <v>952</v>
      </c>
      <c r="F152">
        <v>5.7360040166147641</v>
      </c>
      <c r="G152">
        <v>1</v>
      </c>
    </row>
    <row r="153" spans="1:7" x14ac:dyDescent="0.25">
      <c r="A153" t="s">
        <v>12</v>
      </c>
      <c r="B153" t="s">
        <v>43</v>
      </c>
      <c r="C153">
        <f>INDEX(Adatok!$D$2:$G$116,MATCH(B153,Adatok!$A$2:$A$116,0),MATCH('Gravitációs modell'!A153,Adatok!$D$1:$G$1,0))</f>
        <v>49</v>
      </c>
      <c r="D153">
        <v>7981</v>
      </c>
      <c r="E153">
        <v>657</v>
      </c>
      <c r="F153">
        <v>8.3853436248151692</v>
      </c>
      <c r="G153">
        <v>1</v>
      </c>
    </row>
    <row r="154" spans="1:7" x14ac:dyDescent="0.25">
      <c r="A154" t="s">
        <v>12</v>
      </c>
      <c r="B154" t="s">
        <v>44</v>
      </c>
      <c r="C154">
        <f>INDEX(Adatok!$D$2:$G$116,MATCH(B154,Adatok!$A$2:$A$116,0),MATCH('Gravitációs modell'!A154,Adatok!$D$1:$G$1,0))</f>
        <v>1</v>
      </c>
      <c r="D154">
        <v>7981</v>
      </c>
      <c r="E154">
        <v>120</v>
      </c>
      <c r="F154">
        <v>24.960762944471494</v>
      </c>
      <c r="G154">
        <v>1</v>
      </c>
    </row>
    <row r="155" spans="1:7" x14ac:dyDescent="0.25">
      <c r="A155" t="s">
        <v>12</v>
      </c>
      <c r="B155" t="s">
        <v>36</v>
      </c>
      <c r="C155">
        <f>INDEX(Adatok!$D$2:$G$116,MATCH(B155,Adatok!$A$2:$A$116,0),MATCH('Gravitációs modell'!A155,Adatok!$D$1:$G$1,0))</f>
        <v>32</v>
      </c>
      <c r="D155">
        <v>7981</v>
      </c>
      <c r="E155">
        <v>529</v>
      </c>
      <c r="F155">
        <v>7.2952471504523286</v>
      </c>
      <c r="G155">
        <v>1</v>
      </c>
    </row>
    <row r="156" spans="1:7" x14ac:dyDescent="0.25">
      <c r="A156" t="s">
        <v>12</v>
      </c>
      <c r="B156" t="s">
        <v>45</v>
      </c>
      <c r="C156">
        <f>INDEX(Adatok!$D$2:$G$116,MATCH(B156,Adatok!$A$2:$A$116,0),MATCH('Gravitációs modell'!A156,Adatok!$D$1:$G$1,0))</f>
        <v>6</v>
      </c>
      <c r="D156">
        <v>7981</v>
      </c>
      <c r="E156">
        <v>120</v>
      </c>
      <c r="F156">
        <v>8.3730577550031082</v>
      </c>
      <c r="G156">
        <v>1</v>
      </c>
    </row>
    <row r="157" spans="1:7" x14ac:dyDescent="0.25">
      <c r="A157" t="s">
        <v>12</v>
      </c>
      <c r="B157" t="s">
        <v>46</v>
      </c>
      <c r="C157">
        <f>INDEX(Adatok!$D$2:$G$116,MATCH(B157,Adatok!$A$2:$A$116,0),MATCH('Gravitációs modell'!A157,Adatok!$D$1:$G$1,0))</f>
        <v>3</v>
      </c>
      <c r="D157">
        <v>7981</v>
      </c>
      <c r="E157">
        <v>292</v>
      </c>
      <c r="F157">
        <v>16.965081391166549</v>
      </c>
      <c r="G157">
        <v>1</v>
      </c>
    </row>
    <row r="158" spans="1:7" x14ac:dyDescent="0.25">
      <c r="A158" t="s">
        <v>12</v>
      </c>
      <c r="B158" t="s">
        <v>47</v>
      </c>
      <c r="C158">
        <f>INDEX(Adatok!$D$2:$G$116,MATCH(B158,Adatok!$A$2:$A$116,0),MATCH('Gravitációs modell'!A158,Adatok!$D$1:$G$1,0))</f>
        <v>47</v>
      </c>
      <c r="D158">
        <v>7981</v>
      </c>
      <c r="E158">
        <v>595</v>
      </c>
      <c r="F158">
        <v>11.030066178898753</v>
      </c>
      <c r="G158">
        <v>1</v>
      </c>
    </row>
    <row r="159" spans="1:7" x14ac:dyDescent="0.25">
      <c r="A159" t="s">
        <v>12</v>
      </c>
      <c r="B159" t="s">
        <v>48</v>
      </c>
      <c r="C159">
        <f>INDEX(Adatok!$D$2:$G$116,MATCH(B159,Adatok!$A$2:$A$116,0),MATCH('Gravitációs modell'!A159,Adatok!$D$1:$G$1,0))</f>
        <v>98</v>
      </c>
      <c r="D159">
        <v>7981</v>
      </c>
      <c r="E159">
        <v>733</v>
      </c>
      <c r="F159">
        <v>4.1378137825770178</v>
      </c>
      <c r="G159">
        <v>1</v>
      </c>
    </row>
    <row r="160" spans="1:7" x14ac:dyDescent="0.25">
      <c r="A160" t="s">
        <v>12</v>
      </c>
      <c r="B160" t="s">
        <v>19</v>
      </c>
      <c r="C160">
        <f>INDEX(Adatok!$D$2:$G$116,MATCH(B160,Adatok!$A$2:$A$116,0),MATCH('Gravitációs modell'!A160,Adatok!$D$1:$G$1,0))</f>
        <v>11</v>
      </c>
      <c r="D160">
        <v>7981</v>
      </c>
      <c r="E160">
        <v>760</v>
      </c>
      <c r="F160">
        <v>22.305286552211992</v>
      </c>
      <c r="G160">
        <v>1</v>
      </c>
    </row>
    <row r="161" spans="1:7" x14ac:dyDescent="0.25">
      <c r="A161" t="s">
        <v>12</v>
      </c>
      <c r="B161" t="s">
        <v>49</v>
      </c>
      <c r="C161">
        <f>INDEX(Adatok!$D$2:$G$116,MATCH(B161,Adatok!$A$2:$A$116,0),MATCH('Gravitációs modell'!A161,Adatok!$D$1:$G$1,0))</f>
        <v>11</v>
      </c>
      <c r="D161">
        <v>7981</v>
      </c>
      <c r="E161">
        <v>793</v>
      </c>
      <c r="F161">
        <v>19.147412079828129</v>
      </c>
      <c r="G161">
        <v>1</v>
      </c>
    </row>
    <row r="162" spans="1:7" x14ac:dyDescent="0.25">
      <c r="A162" t="s">
        <v>12</v>
      </c>
      <c r="B162" t="s">
        <v>50</v>
      </c>
      <c r="C162">
        <f>INDEX(Adatok!$D$2:$G$116,MATCH(B162,Adatok!$A$2:$A$116,0),MATCH('Gravitációs modell'!A162,Adatok!$D$1:$G$1,0))</f>
        <v>28</v>
      </c>
      <c r="D162">
        <v>7981</v>
      </c>
      <c r="E162">
        <v>701</v>
      </c>
      <c r="F162">
        <v>11.061610283629562</v>
      </c>
      <c r="G162">
        <v>1</v>
      </c>
    </row>
    <row r="163" spans="1:7" x14ac:dyDescent="0.25">
      <c r="A163" t="s">
        <v>12</v>
      </c>
      <c r="B163" t="s">
        <v>51</v>
      </c>
      <c r="C163">
        <f>INDEX(Adatok!$D$2:$G$116,MATCH(B163,Adatok!$A$2:$A$116,0),MATCH('Gravitációs modell'!A163,Adatok!$D$1:$G$1,0))</f>
        <v>42</v>
      </c>
      <c r="D163">
        <v>7981</v>
      </c>
      <c r="E163">
        <v>329</v>
      </c>
      <c r="F163">
        <v>9.0671631927973841</v>
      </c>
      <c r="G163">
        <v>1</v>
      </c>
    </row>
    <row r="164" spans="1:7" x14ac:dyDescent="0.25">
      <c r="A164" t="s">
        <v>12</v>
      </c>
      <c r="B164" t="s">
        <v>52</v>
      </c>
      <c r="C164">
        <f>INDEX(Adatok!$D$2:$G$116,MATCH(B164,Adatok!$A$2:$A$116,0),MATCH('Gravitációs modell'!A164,Adatok!$D$1:$G$1,0))</f>
        <v>24</v>
      </c>
      <c r="D164">
        <v>7981</v>
      </c>
      <c r="E164">
        <v>1594</v>
      </c>
      <c r="F164">
        <v>14.082899693684929</v>
      </c>
      <c r="G164">
        <v>1</v>
      </c>
    </row>
    <row r="165" spans="1:7" x14ac:dyDescent="0.25">
      <c r="A165" t="s">
        <v>12</v>
      </c>
      <c r="B165" t="s">
        <v>53</v>
      </c>
      <c r="C165">
        <f>INDEX(Adatok!$D$2:$G$116,MATCH(B165,Adatok!$A$2:$A$116,0),MATCH('Gravitációs modell'!A165,Adatok!$D$1:$G$1,0))</f>
        <v>3</v>
      </c>
      <c r="D165">
        <v>7981</v>
      </c>
      <c r="E165">
        <v>231</v>
      </c>
      <c r="F165">
        <v>21.896731348107458</v>
      </c>
      <c r="G165">
        <v>1</v>
      </c>
    </row>
    <row r="166" spans="1:7" x14ac:dyDescent="0.25">
      <c r="A166" t="s">
        <v>12</v>
      </c>
      <c r="B166" t="s">
        <v>42</v>
      </c>
      <c r="C166">
        <f>INDEX(Adatok!$D$2:$G$116,MATCH(B166,Adatok!$A$2:$A$116,0),MATCH('Gravitációs modell'!A166,Adatok!$D$1:$G$1,0))</f>
        <v>9</v>
      </c>
      <c r="D166">
        <v>7981</v>
      </c>
      <c r="E166">
        <v>790</v>
      </c>
      <c r="F166">
        <v>19.916804303452594</v>
      </c>
      <c r="G166">
        <v>1</v>
      </c>
    </row>
    <row r="167" spans="1:7" x14ac:dyDescent="0.25">
      <c r="A167" t="s">
        <v>12</v>
      </c>
      <c r="B167" t="s">
        <v>54</v>
      </c>
      <c r="C167">
        <f>INDEX(Adatok!$D$2:$G$116,MATCH(B167,Adatok!$A$2:$A$116,0),MATCH('Gravitációs modell'!A167,Adatok!$D$1:$G$1,0))</f>
        <v>2</v>
      </c>
      <c r="D167">
        <v>7981</v>
      </c>
      <c r="E167">
        <v>743</v>
      </c>
      <c r="F167">
        <v>20.774419075231346</v>
      </c>
      <c r="G167">
        <v>1</v>
      </c>
    </row>
    <row r="168" spans="1:7" x14ac:dyDescent="0.25">
      <c r="A168" t="s">
        <v>12</v>
      </c>
      <c r="B168" t="s">
        <v>55</v>
      </c>
      <c r="C168">
        <f>INDEX(Adatok!$D$2:$G$116,MATCH(B168,Adatok!$A$2:$A$116,0),MATCH('Gravitációs modell'!A168,Adatok!$D$1:$G$1,0))</f>
        <v>18</v>
      </c>
      <c r="D168">
        <v>7981</v>
      </c>
      <c r="E168">
        <v>192</v>
      </c>
      <c r="F168">
        <v>8.7229663265402557</v>
      </c>
      <c r="G168">
        <v>1</v>
      </c>
    </row>
    <row r="169" spans="1:7" x14ac:dyDescent="0.25">
      <c r="A169" t="s">
        <v>12</v>
      </c>
      <c r="B169" t="s">
        <v>56</v>
      </c>
      <c r="C169">
        <f>INDEX(Adatok!$D$2:$G$116,MATCH(B169,Adatok!$A$2:$A$116,0),MATCH('Gravitációs modell'!A169,Adatok!$D$1:$G$1,0))</f>
        <v>179</v>
      </c>
      <c r="D169">
        <v>7981</v>
      </c>
      <c r="E169">
        <v>2412</v>
      </c>
      <c r="F169">
        <v>4.929099166820472</v>
      </c>
      <c r="G169">
        <v>1</v>
      </c>
    </row>
    <row r="170" spans="1:7" x14ac:dyDescent="0.25">
      <c r="A170" t="s">
        <v>12</v>
      </c>
      <c r="B170" t="s">
        <v>38</v>
      </c>
      <c r="C170">
        <f>INDEX(Adatok!$D$2:$G$116,MATCH(B170,Adatok!$A$2:$A$116,0),MATCH('Gravitációs modell'!A170,Adatok!$D$1:$G$1,0))</f>
        <v>15</v>
      </c>
      <c r="D170">
        <v>7981</v>
      </c>
      <c r="E170">
        <v>813</v>
      </c>
      <c r="F170">
        <v>12.351334223666601</v>
      </c>
      <c r="G170">
        <v>1</v>
      </c>
    </row>
    <row r="171" spans="1:7" x14ac:dyDescent="0.25">
      <c r="A171" t="s">
        <v>12</v>
      </c>
      <c r="B171" t="s">
        <v>57</v>
      </c>
      <c r="C171">
        <f>INDEX(Adatok!$D$2:$G$116,MATCH(B171,Adatok!$A$2:$A$116,0),MATCH('Gravitációs modell'!A171,Adatok!$D$1:$G$1,0))</f>
        <v>5</v>
      </c>
      <c r="D171">
        <v>7981</v>
      </c>
      <c r="E171">
        <v>687</v>
      </c>
      <c r="F171">
        <v>18.593061502882176</v>
      </c>
      <c r="G171">
        <v>1</v>
      </c>
    </row>
    <row r="172" spans="1:7" x14ac:dyDescent="0.25">
      <c r="A172" t="s">
        <v>12</v>
      </c>
      <c r="B172" t="s">
        <v>58</v>
      </c>
      <c r="C172">
        <f>INDEX(Adatok!$D$2:$G$116,MATCH(B172,Adatok!$A$2:$A$116,0),MATCH('Gravitációs modell'!A172,Adatok!$D$1:$G$1,0))</f>
        <v>2</v>
      </c>
      <c r="D172">
        <v>7981</v>
      </c>
      <c r="E172">
        <v>553</v>
      </c>
      <c r="F172">
        <v>27.215024587209925</v>
      </c>
      <c r="G172">
        <v>1</v>
      </c>
    </row>
    <row r="173" spans="1:7" x14ac:dyDescent="0.25">
      <c r="A173" t="s">
        <v>12</v>
      </c>
      <c r="B173" t="s">
        <v>59</v>
      </c>
      <c r="C173">
        <f>INDEX(Adatok!$D$2:$G$116,MATCH(B173,Adatok!$A$2:$A$116,0),MATCH('Gravitációs modell'!A173,Adatok!$D$1:$G$1,0))</f>
        <v>21</v>
      </c>
      <c r="D173">
        <v>7981</v>
      </c>
      <c r="E173">
        <v>519</v>
      </c>
      <c r="F173">
        <v>12.068047339921595</v>
      </c>
      <c r="G173">
        <v>1</v>
      </c>
    </row>
    <row r="174" spans="1:7" x14ac:dyDescent="0.25">
      <c r="A174" t="s">
        <v>12</v>
      </c>
      <c r="B174" t="s">
        <v>60</v>
      </c>
      <c r="C174">
        <f>INDEX(Adatok!$D$2:$G$116,MATCH(B174,Adatok!$A$2:$A$116,0),MATCH('Gravitációs modell'!A174,Adatok!$D$1:$G$1,0))</f>
        <v>7</v>
      </c>
      <c r="D174">
        <v>7981</v>
      </c>
      <c r="E174">
        <v>416</v>
      </c>
      <c r="F174">
        <v>22.573345822684779</v>
      </c>
      <c r="G174">
        <v>1</v>
      </c>
    </row>
    <row r="175" spans="1:7" x14ac:dyDescent="0.25">
      <c r="A175" t="s">
        <v>12</v>
      </c>
      <c r="B175" t="s">
        <v>61</v>
      </c>
      <c r="C175">
        <f>INDEX(Adatok!$D$2:$G$116,MATCH(B175,Adatok!$A$2:$A$116,0),MATCH('Gravitációs modell'!A175,Adatok!$D$1:$G$1,0))</f>
        <v>24</v>
      </c>
      <c r="D175">
        <v>7981</v>
      </c>
      <c r="E175">
        <v>383</v>
      </c>
      <c r="F175">
        <v>6.8386273878413384</v>
      </c>
      <c r="G175">
        <v>1</v>
      </c>
    </row>
    <row r="176" spans="1:7" x14ac:dyDescent="0.25">
      <c r="A176" t="s">
        <v>12</v>
      </c>
      <c r="B176" t="s">
        <v>63</v>
      </c>
      <c r="C176">
        <f>INDEX(Adatok!$D$2:$G$116,MATCH(B176,Adatok!$A$2:$A$116,0),MATCH('Gravitációs modell'!A176,Adatok!$D$1:$G$1,0))</f>
        <v>46</v>
      </c>
      <c r="D176">
        <v>7981</v>
      </c>
      <c r="E176">
        <v>16576</v>
      </c>
      <c r="F176">
        <v>14.957898618623435</v>
      </c>
      <c r="G176">
        <v>2</v>
      </c>
    </row>
    <row r="177" spans="1:7" x14ac:dyDescent="0.25">
      <c r="A177" t="s">
        <v>12</v>
      </c>
      <c r="B177" t="s">
        <v>64</v>
      </c>
      <c r="C177">
        <f>INDEX(Adatok!$D$2:$G$116,MATCH(B177,Adatok!$A$2:$A$116,0),MATCH('Gravitációs modell'!A177,Adatok!$D$1:$G$1,0))</f>
        <v>2</v>
      </c>
      <c r="D177">
        <v>7981</v>
      </c>
      <c r="E177">
        <v>6239</v>
      </c>
      <c r="F177">
        <v>16.775385794590363</v>
      </c>
      <c r="G177">
        <v>2</v>
      </c>
    </row>
    <row r="178" spans="1:7" x14ac:dyDescent="0.25">
      <c r="A178" t="s">
        <v>12</v>
      </c>
      <c r="B178" t="s">
        <v>65</v>
      </c>
      <c r="C178">
        <f>INDEX(Adatok!$D$2:$G$116,MATCH(B178,Adatok!$A$2:$A$116,0),MATCH('Gravitációs modell'!A178,Adatok!$D$1:$G$1,0))</f>
        <v>2</v>
      </c>
      <c r="D178">
        <v>7981</v>
      </c>
      <c r="E178">
        <v>3562</v>
      </c>
      <c r="F178">
        <v>25.821713109049419</v>
      </c>
      <c r="G178">
        <v>2</v>
      </c>
    </row>
    <row r="179" spans="1:7" x14ac:dyDescent="0.25">
      <c r="A179" t="s">
        <v>12</v>
      </c>
      <c r="B179" t="s">
        <v>66</v>
      </c>
      <c r="C179">
        <f>INDEX(Adatok!$D$2:$G$116,MATCH(B179,Adatok!$A$2:$A$116,0),MATCH('Gravitációs modell'!A179,Adatok!$D$1:$G$1,0))</f>
        <v>1</v>
      </c>
      <c r="D179">
        <v>7981</v>
      </c>
      <c r="E179">
        <v>3479</v>
      </c>
      <c r="F179">
        <v>24.778164631817191</v>
      </c>
      <c r="G179">
        <v>2</v>
      </c>
    </row>
    <row r="180" spans="1:7" x14ac:dyDescent="0.25">
      <c r="A180" t="s">
        <v>12</v>
      </c>
      <c r="B180" t="s">
        <v>67</v>
      </c>
      <c r="C180">
        <f>INDEX(Adatok!$D$2:$G$116,MATCH(B180,Adatok!$A$2:$A$116,0),MATCH('Gravitációs modell'!A180,Adatok!$D$1:$G$1,0))</f>
        <v>1</v>
      </c>
      <c r="D180">
        <v>7981</v>
      </c>
      <c r="E180">
        <v>2076</v>
      </c>
      <c r="F180">
        <v>24.872212419936346</v>
      </c>
      <c r="G180">
        <v>2</v>
      </c>
    </row>
    <row r="181" spans="1:7" x14ac:dyDescent="0.25">
      <c r="A181" t="s">
        <v>12</v>
      </c>
      <c r="B181" t="s">
        <v>68</v>
      </c>
      <c r="C181">
        <f>INDEX(Adatok!$D$2:$G$116,MATCH(B181,Adatok!$A$2:$A$116,0),MATCH('Gravitációs modell'!A181,Adatok!$D$1:$G$1,0))</f>
        <v>3</v>
      </c>
      <c r="D181">
        <v>7981</v>
      </c>
      <c r="E181">
        <v>1802</v>
      </c>
      <c r="F181">
        <v>7.4445097804331617</v>
      </c>
      <c r="G181">
        <v>2</v>
      </c>
    </row>
    <row r="182" spans="1:7" x14ac:dyDescent="0.25">
      <c r="A182" t="s">
        <v>12</v>
      </c>
      <c r="B182" t="s">
        <v>69</v>
      </c>
      <c r="C182">
        <f>INDEX(Adatok!$D$2:$G$116,MATCH(B182,Adatok!$A$2:$A$116,0),MATCH('Gravitációs modell'!A182,Adatok!$D$1:$G$1,0))</f>
        <v>2</v>
      </c>
      <c r="D182">
        <v>7981</v>
      </c>
      <c r="E182">
        <v>1737</v>
      </c>
      <c r="F182">
        <v>19.156977527401029</v>
      </c>
      <c r="G182">
        <v>2</v>
      </c>
    </row>
    <row r="183" spans="1:7" x14ac:dyDescent="0.25">
      <c r="A183" t="s">
        <v>12</v>
      </c>
      <c r="B183" t="s">
        <v>70</v>
      </c>
      <c r="C183">
        <f>INDEX(Adatok!$D$2:$G$116,MATCH(B183,Adatok!$A$2:$A$116,0),MATCH('Gravitációs modell'!A183,Adatok!$D$1:$G$1,0))</f>
        <v>2</v>
      </c>
      <c r="D183">
        <v>7981</v>
      </c>
      <c r="E183">
        <v>322</v>
      </c>
      <c r="F183">
        <v>5.6666553969429545</v>
      </c>
      <c r="G183">
        <v>2</v>
      </c>
    </row>
    <row r="184" spans="1:7" x14ac:dyDescent="0.25">
      <c r="A184" t="s">
        <v>12</v>
      </c>
      <c r="B184" t="s">
        <v>72</v>
      </c>
      <c r="C184">
        <f>INDEX(Adatok!$D$2:$G$116,MATCH(B184,Adatok!$A$2:$A$116,0),MATCH('Gravitációs modell'!A184,Adatok!$D$1:$G$1,0))</f>
        <v>2</v>
      </c>
      <c r="D184">
        <v>7981</v>
      </c>
      <c r="E184">
        <v>476</v>
      </c>
      <c r="F184">
        <v>7.4108380815624342</v>
      </c>
      <c r="G184">
        <v>2</v>
      </c>
    </row>
    <row r="185" spans="1:7" x14ac:dyDescent="0.25">
      <c r="A185" t="s">
        <v>12</v>
      </c>
      <c r="B185" t="s">
        <v>71</v>
      </c>
      <c r="C185">
        <f>INDEX(Adatok!$D$2:$G$116,MATCH(B185,Adatok!$A$2:$A$116,0),MATCH('Gravitációs modell'!A185,Adatok!$D$1:$G$1,0))</f>
        <v>4</v>
      </c>
      <c r="D185">
        <v>7981</v>
      </c>
      <c r="E185">
        <v>1614</v>
      </c>
      <c r="F185">
        <v>8.9414172844411297</v>
      </c>
      <c r="G185">
        <v>2</v>
      </c>
    </row>
    <row r="186" spans="1:7" x14ac:dyDescent="0.25">
      <c r="A186" t="s">
        <v>12</v>
      </c>
      <c r="B186" t="s">
        <v>73</v>
      </c>
      <c r="C186">
        <f>INDEX(Adatok!$D$2:$G$116,MATCH(B186,Adatok!$A$2:$A$116,0),MATCH('Gravitációs modell'!A186,Adatok!$D$1:$G$1,0))</f>
        <v>3</v>
      </c>
      <c r="D186">
        <v>7981</v>
      </c>
      <c r="E186">
        <v>1257</v>
      </c>
      <c r="F186">
        <v>19.754303744134155</v>
      </c>
      <c r="G186">
        <v>2</v>
      </c>
    </row>
    <row r="187" spans="1:7" x14ac:dyDescent="0.25">
      <c r="A187" t="s">
        <v>12</v>
      </c>
      <c r="B187" t="s">
        <v>74</v>
      </c>
      <c r="C187">
        <f>INDEX(Adatok!$D$2:$G$116,MATCH(B187,Adatok!$A$2:$A$116,0),MATCH('Gravitációs modell'!A187,Adatok!$D$1:$G$1,0))</f>
        <v>2</v>
      </c>
      <c r="D187">
        <v>7981</v>
      </c>
      <c r="E187">
        <v>2060</v>
      </c>
      <c r="F187">
        <v>28.126262634642174</v>
      </c>
      <c r="G187">
        <v>2</v>
      </c>
    </row>
    <row r="188" spans="1:7" x14ac:dyDescent="0.25">
      <c r="A188" t="s">
        <v>12</v>
      </c>
      <c r="B188" t="s">
        <v>75</v>
      </c>
      <c r="C188">
        <f>INDEX(Adatok!$D$2:$G$116,MATCH(B188,Adatok!$A$2:$A$116,0),MATCH('Gravitációs modell'!A188,Adatok!$D$1:$G$1,0))</f>
        <v>15</v>
      </c>
      <c r="D188">
        <v>7981</v>
      </c>
      <c r="E188">
        <v>2925</v>
      </c>
      <c r="F188">
        <v>11.596223112074565</v>
      </c>
      <c r="G188">
        <v>2</v>
      </c>
    </row>
    <row r="189" spans="1:7" x14ac:dyDescent="0.25">
      <c r="A189" t="s">
        <v>12</v>
      </c>
      <c r="B189" t="s">
        <v>76</v>
      </c>
      <c r="C189">
        <f>INDEX(Adatok!$D$2:$G$116,MATCH(B189,Adatok!$A$2:$A$116,0),MATCH('Gravitációs modell'!A189,Adatok!$D$1:$G$1,0))</f>
        <v>2</v>
      </c>
      <c r="D189">
        <v>7981</v>
      </c>
      <c r="E189">
        <v>2307</v>
      </c>
      <c r="F189">
        <v>17.302771745328684</v>
      </c>
      <c r="G189">
        <v>2</v>
      </c>
    </row>
    <row r="190" spans="1:7" x14ac:dyDescent="0.25">
      <c r="A190" t="s">
        <v>12</v>
      </c>
      <c r="B190" t="s">
        <v>77</v>
      </c>
      <c r="C190">
        <f>INDEX(Adatok!$D$2:$G$116,MATCH(B190,Adatok!$A$2:$A$116,0),MATCH('Gravitációs modell'!A190,Adatok!$D$1:$G$1,0))</f>
        <v>5</v>
      </c>
      <c r="D190">
        <v>7981</v>
      </c>
      <c r="E190">
        <v>2180</v>
      </c>
      <c r="F190">
        <v>16.284637641718781</v>
      </c>
      <c r="G190">
        <v>2</v>
      </c>
    </row>
    <row r="191" spans="1:7" x14ac:dyDescent="0.25">
      <c r="A191" t="s">
        <v>12</v>
      </c>
      <c r="B191" t="s">
        <v>78</v>
      </c>
      <c r="C191">
        <f>INDEX(Adatok!$D$2:$G$116,MATCH(B191,Adatok!$A$2:$A$116,0),MATCH('Gravitációs modell'!A191,Adatok!$D$1:$G$1,0))</f>
        <v>1</v>
      </c>
      <c r="D191">
        <v>7981</v>
      </c>
      <c r="E191">
        <v>1959</v>
      </c>
      <c r="F191">
        <v>24.36457893702574</v>
      </c>
      <c r="G191">
        <v>2</v>
      </c>
    </row>
    <row r="192" spans="1:7" x14ac:dyDescent="0.25">
      <c r="A192" t="s">
        <v>12</v>
      </c>
      <c r="B192" t="s">
        <v>79</v>
      </c>
      <c r="C192">
        <f>INDEX(Adatok!$D$2:$G$116,MATCH(B192,Adatok!$A$2:$A$116,0),MATCH('Gravitációs modell'!A192,Adatok!$D$1:$G$1,0))</f>
        <v>2</v>
      </c>
      <c r="D192">
        <v>7981</v>
      </c>
      <c r="E192">
        <v>2676</v>
      </c>
      <c r="F192">
        <v>20.472195144493877</v>
      </c>
      <c r="G192">
        <v>2</v>
      </c>
    </row>
    <row r="193" spans="1:7" x14ac:dyDescent="0.25">
      <c r="A193" t="s">
        <v>12</v>
      </c>
      <c r="B193" t="s">
        <v>80</v>
      </c>
      <c r="C193">
        <f>INDEX(Adatok!$D$2:$G$116,MATCH(B193,Adatok!$A$2:$A$116,0),MATCH('Gravitációs modell'!A193,Adatok!$D$1:$G$1,0))</f>
        <v>1</v>
      </c>
      <c r="D193">
        <v>7981</v>
      </c>
      <c r="E193">
        <v>976</v>
      </c>
      <c r="F193">
        <v>19.38519628893507</v>
      </c>
      <c r="G193">
        <v>2</v>
      </c>
    </row>
    <row r="194" spans="1:7" x14ac:dyDescent="0.25">
      <c r="A194" t="s">
        <v>12</v>
      </c>
      <c r="B194" t="s">
        <v>82</v>
      </c>
      <c r="C194">
        <f>INDEX(Adatok!$D$2:$G$116,MATCH(B194,Adatok!$A$2:$A$116,0),MATCH('Gravitációs modell'!A194,Adatok!$D$1:$G$1,0))</f>
        <v>1</v>
      </c>
      <c r="D194">
        <v>7981</v>
      </c>
      <c r="E194">
        <v>3084</v>
      </c>
      <c r="F194">
        <v>14.252029916614028</v>
      </c>
      <c r="G194">
        <v>2</v>
      </c>
    </row>
    <row r="195" spans="1:7" x14ac:dyDescent="0.25">
      <c r="A195" t="s">
        <v>12</v>
      </c>
      <c r="B195" t="s">
        <v>81</v>
      </c>
      <c r="C195">
        <f>INDEX(Adatok!$D$2:$G$116,MATCH(B195,Adatok!$A$2:$A$116,0),MATCH('Gravitációs modell'!A195,Adatok!$D$1:$G$1,0))</f>
        <v>1</v>
      </c>
      <c r="D195">
        <v>7981</v>
      </c>
      <c r="E195">
        <v>1478</v>
      </c>
      <c r="F195">
        <v>24.759687636849694</v>
      </c>
      <c r="G195">
        <v>2</v>
      </c>
    </row>
    <row r="196" spans="1:7" x14ac:dyDescent="0.25">
      <c r="A196" t="s">
        <v>12</v>
      </c>
      <c r="B196" t="s">
        <v>83</v>
      </c>
      <c r="C196">
        <f>INDEX(Adatok!$D$2:$G$116,MATCH(B196,Adatok!$A$2:$A$116,0),MATCH('Gravitációs modell'!A196,Adatok!$D$1:$G$1,0))</f>
        <v>1</v>
      </c>
      <c r="D196">
        <v>7981</v>
      </c>
      <c r="E196">
        <v>848</v>
      </c>
      <c r="F196">
        <v>19.854217207617747</v>
      </c>
      <c r="G196">
        <v>2</v>
      </c>
    </row>
    <row r="197" spans="1:7" x14ac:dyDescent="0.25">
      <c r="A197" t="s">
        <v>12</v>
      </c>
      <c r="B197" t="s">
        <v>84</v>
      </c>
      <c r="C197">
        <f>INDEX(Adatok!$D$2:$G$116,MATCH(B197,Adatok!$A$2:$A$116,0),MATCH('Gravitációs modell'!A197,Adatok!$D$1:$G$1,0))</f>
        <v>2</v>
      </c>
      <c r="D197">
        <v>7981</v>
      </c>
      <c r="E197">
        <v>150</v>
      </c>
      <c r="F197">
        <v>7.5940395514427683</v>
      </c>
      <c r="G197">
        <v>2</v>
      </c>
    </row>
    <row r="198" spans="1:7" x14ac:dyDescent="0.25">
      <c r="A198" t="s">
        <v>12</v>
      </c>
      <c r="B198" t="s">
        <v>85</v>
      </c>
      <c r="C198">
        <f>INDEX(Adatok!$D$2:$G$116,MATCH(B198,Adatok!$A$2:$A$116,0),MATCH('Gravitációs modell'!A198,Adatok!$D$1:$G$1,0))</f>
        <v>13</v>
      </c>
      <c r="D198">
        <v>7981</v>
      </c>
      <c r="E198">
        <v>409</v>
      </c>
      <c r="F198">
        <v>8.5843409020570363</v>
      </c>
      <c r="G198">
        <v>2</v>
      </c>
    </row>
    <row r="199" spans="1:7" x14ac:dyDescent="0.25">
      <c r="A199" t="s">
        <v>12</v>
      </c>
      <c r="B199" t="s">
        <v>86</v>
      </c>
      <c r="C199">
        <f>INDEX(Adatok!$D$2:$G$116,MATCH(B199,Adatok!$A$2:$A$116,0),MATCH('Gravitációs modell'!A199,Adatok!$D$1:$G$1,0))</f>
        <v>4</v>
      </c>
      <c r="D199">
        <v>7981</v>
      </c>
      <c r="E199">
        <v>1797</v>
      </c>
      <c r="F199">
        <v>12.95758857891515</v>
      </c>
      <c r="G199">
        <v>2</v>
      </c>
    </row>
    <row r="200" spans="1:7" x14ac:dyDescent="0.25">
      <c r="A200" t="s">
        <v>12</v>
      </c>
      <c r="B200" t="s">
        <v>87</v>
      </c>
      <c r="C200">
        <f>INDEX(Adatok!$D$2:$G$116,MATCH(B200,Adatok!$A$2:$A$116,0),MATCH('Gravitációs modell'!A200,Adatok!$D$1:$G$1,0))</f>
        <v>1</v>
      </c>
      <c r="D200">
        <v>7981</v>
      </c>
      <c r="E200">
        <v>966</v>
      </c>
      <c r="F200">
        <v>20.183813946343463</v>
      </c>
      <c r="G200">
        <v>2</v>
      </c>
    </row>
    <row r="201" spans="1:7" x14ac:dyDescent="0.25">
      <c r="A201" t="s">
        <v>12</v>
      </c>
      <c r="B201" t="s">
        <v>88</v>
      </c>
      <c r="C201">
        <f>INDEX(Adatok!$D$2:$G$116,MATCH(B201,Adatok!$A$2:$A$116,0),MATCH('Gravitációs modell'!A201,Adatok!$D$1:$G$1,0))</f>
        <v>2</v>
      </c>
      <c r="D201">
        <v>7981</v>
      </c>
      <c r="E201">
        <v>1198</v>
      </c>
      <c r="F201">
        <v>26.569361345181019</v>
      </c>
      <c r="G201">
        <v>2</v>
      </c>
    </row>
    <row r="202" spans="1:7" x14ac:dyDescent="0.25">
      <c r="A202" t="s">
        <v>12</v>
      </c>
      <c r="B202" t="s">
        <v>89</v>
      </c>
      <c r="C202">
        <f>INDEX(Adatok!$D$2:$G$116,MATCH(B202,Adatok!$A$2:$A$116,0),MATCH('Gravitációs modell'!A202,Adatok!$D$1:$G$1,0))</f>
        <v>23</v>
      </c>
      <c r="D202">
        <v>7981</v>
      </c>
      <c r="E202">
        <v>8618</v>
      </c>
      <c r="F202">
        <v>21.618561050738275</v>
      </c>
      <c r="G202">
        <v>2</v>
      </c>
    </row>
    <row r="203" spans="1:7" x14ac:dyDescent="0.25">
      <c r="A203" t="s">
        <v>12</v>
      </c>
      <c r="B203" t="s">
        <v>90</v>
      </c>
      <c r="C203">
        <f>INDEX(Adatok!$D$2:$G$116,MATCH(B203,Adatok!$A$2:$A$116,0),MATCH('Gravitációs modell'!A203,Adatok!$D$1:$G$1,0))</f>
        <v>1</v>
      </c>
      <c r="D203">
        <v>7981</v>
      </c>
      <c r="E203">
        <v>4811</v>
      </c>
      <c r="F203">
        <v>26.107184506932978</v>
      </c>
      <c r="G203">
        <v>2</v>
      </c>
    </row>
    <row r="204" spans="1:7" x14ac:dyDescent="0.25">
      <c r="A204" t="s">
        <v>12</v>
      </c>
      <c r="B204" t="s">
        <v>91</v>
      </c>
      <c r="C204">
        <f>INDEX(Adatok!$D$2:$G$116,MATCH(B204,Adatok!$A$2:$A$116,0),MATCH('Gravitációs modell'!A204,Adatok!$D$1:$G$1,0))</f>
        <v>27</v>
      </c>
      <c r="D204">
        <v>7981</v>
      </c>
      <c r="E204">
        <v>2555</v>
      </c>
      <c r="F204">
        <v>13.260608310062437</v>
      </c>
      <c r="G204">
        <v>2</v>
      </c>
    </row>
    <row r="205" spans="1:7" x14ac:dyDescent="0.25">
      <c r="A205" t="s">
        <v>12</v>
      </c>
      <c r="B205" t="s">
        <v>92</v>
      </c>
      <c r="C205">
        <f>INDEX(Adatok!$D$2:$G$116,MATCH(B205,Adatok!$A$2:$A$116,0),MATCH('Gravitációs modell'!A205,Adatok!$D$1:$G$1,0))</f>
        <v>2</v>
      </c>
      <c r="D205">
        <v>7981</v>
      </c>
      <c r="E205">
        <v>2073</v>
      </c>
      <c r="F205">
        <v>30.77264045979453</v>
      </c>
      <c r="G205">
        <v>2</v>
      </c>
    </row>
    <row r="206" spans="1:7" x14ac:dyDescent="0.25">
      <c r="A206" t="s">
        <v>12</v>
      </c>
      <c r="B206" t="s">
        <v>93</v>
      </c>
      <c r="C206">
        <f>INDEX(Adatok!$D$2:$G$116,MATCH(B206,Adatok!$A$2:$A$116,0),MATCH('Gravitációs modell'!A206,Adatok!$D$1:$G$1,0))</f>
        <v>1</v>
      </c>
      <c r="D206">
        <v>7981</v>
      </c>
      <c r="E206">
        <v>1113</v>
      </c>
      <c r="F206">
        <v>27.897489009980056</v>
      </c>
      <c r="G206">
        <v>2</v>
      </c>
    </row>
    <row r="207" spans="1:7" x14ac:dyDescent="0.25">
      <c r="A207" t="s">
        <v>12</v>
      </c>
      <c r="B207" t="s">
        <v>95</v>
      </c>
      <c r="C207">
        <f>INDEX(Adatok!$D$2:$G$116,MATCH(B207,Adatok!$A$2:$A$116,0),MATCH('Gravitációs modell'!A207,Adatok!$D$1:$G$1,0))</f>
        <v>1</v>
      </c>
      <c r="D207">
        <v>7981</v>
      </c>
      <c r="E207">
        <v>968</v>
      </c>
      <c r="F207">
        <v>23.769464995906411</v>
      </c>
      <c r="G207">
        <v>2</v>
      </c>
    </row>
    <row r="208" spans="1:7" x14ac:dyDescent="0.25">
      <c r="A208" t="s">
        <v>12</v>
      </c>
      <c r="B208" t="s">
        <v>96</v>
      </c>
      <c r="C208">
        <f>INDEX(Adatok!$D$2:$G$116,MATCH(B208,Adatok!$A$2:$A$116,0),MATCH('Gravitációs modell'!A208,Adatok!$D$1:$G$1,0))</f>
        <v>2</v>
      </c>
      <c r="D208">
        <v>7981</v>
      </c>
      <c r="E208">
        <v>1005</v>
      </c>
      <c r="F208">
        <v>19.71677859750654</v>
      </c>
      <c r="G208">
        <v>2</v>
      </c>
    </row>
    <row r="209" spans="1:7" x14ac:dyDescent="0.25">
      <c r="A209" t="s">
        <v>12</v>
      </c>
      <c r="B209" t="s">
        <v>97</v>
      </c>
      <c r="C209">
        <f>INDEX(Adatok!$D$2:$G$116,MATCH(B209,Adatok!$A$2:$A$116,0),MATCH('Gravitációs modell'!A209,Adatok!$D$1:$G$1,0))</f>
        <v>2</v>
      </c>
      <c r="D209">
        <v>7981</v>
      </c>
      <c r="E209">
        <v>603</v>
      </c>
      <c r="F209">
        <v>20.024482631815317</v>
      </c>
      <c r="G209">
        <v>2</v>
      </c>
    </row>
    <row r="210" spans="1:7" x14ac:dyDescent="0.25">
      <c r="A210" t="s">
        <v>12</v>
      </c>
      <c r="B210" t="s">
        <v>98</v>
      </c>
      <c r="C210">
        <f>INDEX(Adatok!$D$2:$G$116,MATCH(B210,Adatok!$A$2:$A$116,0),MATCH('Gravitációs modell'!A210,Adatok!$D$1:$G$1,0))</f>
        <v>1</v>
      </c>
      <c r="D210">
        <v>7981</v>
      </c>
      <c r="E210">
        <v>629</v>
      </c>
      <c r="F210">
        <v>24.889267890189259</v>
      </c>
      <c r="G210">
        <v>2</v>
      </c>
    </row>
    <row r="211" spans="1:7" x14ac:dyDescent="0.25">
      <c r="A211" t="s">
        <v>12</v>
      </c>
      <c r="B211" t="s">
        <v>99</v>
      </c>
      <c r="C211">
        <f>INDEX(Adatok!$D$2:$G$116,MATCH(B211,Adatok!$A$2:$A$116,0),MATCH('Gravitációs modell'!A211,Adatok!$D$1:$G$1,0))</f>
        <v>2</v>
      </c>
      <c r="D211">
        <v>7981</v>
      </c>
      <c r="E211">
        <v>866</v>
      </c>
      <c r="F211">
        <v>29.526874700750962</v>
      </c>
      <c r="G211">
        <v>2</v>
      </c>
    </row>
    <row r="212" spans="1:7" x14ac:dyDescent="0.25">
      <c r="A212" t="s">
        <v>12</v>
      </c>
      <c r="B212" t="s">
        <v>101</v>
      </c>
      <c r="C212">
        <f>INDEX(Adatok!$D$2:$G$116,MATCH(B212,Adatok!$A$2:$A$116,0),MATCH('Gravitációs modell'!A212,Adatok!$D$1:$G$1,0))</f>
        <v>2</v>
      </c>
      <c r="D212">
        <v>7981</v>
      </c>
      <c r="E212">
        <v>1037</v>
      </c>
      <c r="F212">
        <v>12.009459411466521</v>
      </c>
      <c r="G212">
        <v>2</v>
      </c>
    </row>
    <row r="213" spans="1:7" x14ac:dyDescent="0.25">
      <c r="A213" t="s">
        <v>12</v>
      </c>
      <c r="B213" t="s">
        <v>102</v>
      </c>
      <c r="C213">
        <f>INDEX(Adatok!$D$2:$G$116,MATCH(B213,Adatok!$A$2:$A$116,0),MATCH('Gravitációs modell'!A213,Adatok!$D$1:$G$1,0))</f>
        <v>1</v>
      </c>
      <c r="D213">
        <v>7981</v>
      </c>
      <c r="E213">
        <v>1283</v>
      </c>
      <c r="F213">
        <v>28.150054599352202</v>
      </c>
      <c r="G213">
        <v>2</v>
      </c>
    </row>
    <row r="214" spans="1:7" x14ac:dyDescent="0.25">
      <c r="A214" t="s">
        <v>12</v>
      </c>
      <c r="B214" t="s">
        <v>104</v>
      </c>
      <c r="C214">
        <f>INDEX(Adatok!$D$2:$G$116,MATCH(B214,Adatok!$A$2:$A$116,0),MATCH('Gravitációs modell'!A214,Adatok!$D$1:$G$1,0))</f>
        <v>2</v>
      </c>
      <c r="D214">
        <v>7981</v>
      </c>
      <c r="E214">
        <v>266</v>
      </c>
      <c r="F214">
        <v>15.474070141028591</v>
      </c>
      <c r="G214">
        <v>2</v>
      </c>
    </row>
    <row r="215" spans="1:7" x14ac:dyDescent="0.25">
      <c r="A215" t="s">
        <v>12</v>
      </c>
      <c r="B215" t="s">
        <v>100</v>
      </c>
      <c r="C215">
        <f>INDEX(Adatok!$D$2:$G$116,MATCH(B215,Adatok!$A$2:$A$116,0),MATCH('Gravitációs modell'!A215,Adatok!$D$1:$G$1,0))</f>
        <v>1</v>
      </c>
      <c r="D215">
        <v>7981</v>
      </c>
      <c r="E215">
        <v>1280</v>
      </c>
      <c r="F215">
        <v>25.721507881941037</v>
      </c>
      <c r="G215">
        <v>2</v>
      </c>
    </row>
    <row r="216" spans="1:7" x14ac:dyDescent="0.25">
      <c r="A216" t="s">
        <v>12</v>
      </c>
      <c r="B216" t="s">
        <v>105</v>
      </c>
      <c r="C216">
        <f>INDEX(Adatok!$D$2:$G$116,MATCH(B216,Adatok!$A$2:$A$116,0),MATCH('Gravitációs modell'!A216,Adatok!$D$1:$G$1,0))</f>
        <v>2</v>
      </c>
      <c r="D216">
        <v>7981</v>
      </c>
      <c r="E216">
        <v>776</v>
      </c>
      <c r="F216">
        <v>18.06912779147375</v>
      </c>
      <c r="G216">
        <v>2</v>
      </c>
    </row>
    <row r="217" spans="1:7" x14ac:dyDescent="0.25">
      <c r="A217" t="s">
        <v>12</v>
      </c>
      <c r="B217" t="s">
        <v>106</v>
      </c>
      <c r="C217">
        <f>INDEX(Adatok!$D$2:$G$116,MATCH(B217,Adatok!$A$2:$A$116,0),MATCH('Gravitációs modell'!A217,Adatok!$D$1:$G$1,0))</f>
        <v>2</v>
      </c>
      <c r="D217">
        <v>7981</v>
      </c>
      <c r="E217">
        <v>1006</v>
      </c>
      <c r="F217">
        <v>24.218633535638617</v>
      </c>
      <c r="G217">
        <v>2</v>
      </c>
    </row>
    <row r="218" spans="1:7" x14ac:dyDescent="0.25">
      <c r="A218" t="s">
        <v>12</v>
      </c>
      <c r="B218" t="s">
        <v>107</v>
      </c>
      <c r="C218">
        <f>INDEX(Adatok!$D$2:$G$116,MATCH(B218,Adatok!$A$2:$A$116,0),MATCH('Gravitációs modell'!A218,Adatok!$D$1:$G$1,0))</f>
        <v>2</v>
      </c>
      <c r="D218">
        <v>7981</v>
      </c>
      <c r="E218">
        <v>1172</v>
      </c>
      <c r="F218">
        <v>41.731556070061842</v>
      </c>
      <c r="G218">
        <v>2</v>
      </c>
    </row>
    <row r="219" spans="1:7" x14ac:dyDescent="0.25">
      <c r="A219" t="s">
        <v>12</v>
      </c>
      <c r="B219" t="s">
        <v>108</v>
      </c>
      <c r="C219">
        <f>INDEX(Adatok!$D$2:$G$116,MATCH(B219,Adatok!$A$2:$A$116,0),MATCH('Gravitációs modell'!A219,Adatok!$D$1:$G$1,0))</f>
        <v>2</v>
      </c>
      <c r="D219">
        <v>7981</v>
      </c>
      <c r="E219">
        <v>597</v>
      </c>
      <c r="F219">
        <v>18.200281106841164</v>
      </c>
      <c r="G219">
        <v>2</v>
      </c>
    </row>
    <row r="220" spans="1:7" x14ac:dyDescent="0.25">
      <c r="A220" t="s">
        <v>12</v>
      </c>
      <c r="B220" t="s">
        <v>109</v>
      </c>
      <c r="C220">
        <f>INDEX(Adatok!$D$2:$G$116,MATCH(B220,Adatok!$A$2:$A$116,0),MATCH('Gravitációs modell'!A220,Adatok!$D$1:$G$1,0))</f>
        <v>1</v>
      </c>
      <c r="D220">
        <v>7981</v>
      </c>
      <c r="E220">
        <v>304</v>
      </c>
      <c r="F220">
        <v>37.619405683421753</v>
      </c>
      <c r="G220">
        <v>2</v>
      </c>
    </row>
    <row r="221" spans="1:7" x14ac:dyDescent="0.25">
      <c r="A221" t="s">
        <v>12</v>
      </c>
      <c r="B221" t="s">
        <v>103</v>
      </c>
      <c r="C221">
        <f>INDEX(Adatok!$D$2:$G$116,MATCH(B221,Adatok!$A$2:$A$116,0),MATCH('Gravitációs modell'!A221,Adatok!$D$1:$G$1,0))</f>
        <v>6</v>
      </c>
      <c r="D221">
        <v>7981</v>
      </c>
      <c r="E221">
        <v>1413</v>
      </c>
      <c r="F221">
        <v>26.326071649297525</v>
      </c>
      <c r="G221">
        <v>2</v>
      </c>
    </row>
    <row r="222" spans="1:7" x14ac:dyDescent="0.25">
      <c r="A222" t="s">
        <v>12</v>
      </c>
      <c r="B222" t="s">
        <v>110</v>
      </c>
      <c r="C222">
        <f>INDEX(Adatok!$D$2:$G$116,MATCH(B222,Adatok!$A$2:$A$116,0),MATCH('Gravitációs modell'!A222,Adatok!$D$1:$G$1,0))</f>
        <v>2</v>
      </c>
      <c r="D222">
        <v>7981</v>
      </c>
      <c r="E222">
        <v>697</v>
      </c>
      <c r="F222">
        <v>17.971209342800822</v>
      </c>
      <c r="G222">
        <v>2</v>
      </c>
    </row>
    <row r="223" spans="1:7" x14ac:dyDescent="0.25">
      <c r="A223" t="s">
        <v>12</v>
      </c>
      <c r="B223" t="s">
        <v>111</v>
      </c>
      <c r="C223">
        <f>INDEX(Adatok!$D$2:$G$116,MATCH(B223,Adatok!$A$2:$A$116,0),MATCH('Gravitációs modell'!A223,Adatok!$D$1:$G$1,0))</f>
        <v>1</v>
      </c>
      <c r="D223">
        <v>7981</v>
      </c>
      <c r="E223">
        <v>1554</v>
      </c>
      <c r="F223">
        <v>23.354706373602603</v>
      </c>
      <c r="G223">
        <v>2</v>
      </c>
    </row>
    <row r="224" spans="1:7" x14ac:dyDescent="0.25">
      <c r="A224" t="s">
        <v>12</v>
      </c>
      <c r="B224" t="s">
        <v>112</v>
      </c>
      <c r="C224">
        <f>INDEX(Adatok!$D$2:$G$116,MATCH(B224,Adatok!$A$2:$A$116,0),MATCH('Gravitációs modell'!A224,Adatok!$D$1:$G$1,0))</f>
        <v>2</v>
      </c>
      <c r="D224">
        <v>7981</v>
      </c>
      <c r="E224">
        <v>327</v>
      </c>
      <c r="F224">
        <v>19.971334562480099</v>
      </c>
      <c r="G224">
        <v>2</v>
      </c>
    </row>
    <row r="225" spans="1:7" x14ac:dyDescent="0.25">
      <c r="A225" t="s">
        <v>12</v>
      </c>
      <c r="B225" t="s">
        <v>113</v>
      </c>
      <c r="C225">
        <f>INDEX(Adatok!$D$2:$G$116,MATCH(B225,Adatok!$A$2:$A$116,0),MATCH('Gravitációs modell'!A225,Adatok!$D$1:$G$1,0))</f>
        <v>2</v>
      </c>
      <c r="D225">
        <v>7981</v>
      </c>
      <c r="E225">
        <v>664</v>
      </c>
      <c r="F225">
        <v>31.632466141912868</v>
      </c>
      <c r="G225">
        <v>2</v>
      </c>
    </row>
    <row r="226" spans="1:7" x14ac:dyDescent="0.25">
      <c r="A226" t="s">
        <v>12</v>
      </c>
      <c r="B226" t="s">
        <v>94</v>
      </c>
      <c r="C226">
        <f>INDEX(Adatok!$D$2:$G$116,MATCH(B226,Adatok!$A$2:$A$116,0),MATCH('Gravitációs modell'!A226,Adatok!$D$1:$G$1,0))</f>
        <v>1</v>
      </c>
      <c r="D226">
        <v>7981</v>
      </c>
      <c r="E226">
        <v>978</v>
      </c>
      <c r="F226">
        <v>34.855649365802094</v>
      </c>
      <c r="G226">
        <v>2</v>
      </c>
    </row>
    <row r="227" spans="1:7" x14ac:dyDescent="0.25">
      <c r="A227" t="s">
        <v>12</v>
      </c>
      <c r="B227" t="s">
        <v>114</v>
      </c>
      <c r="C227">
        <f>INDEX(Adatok!$D$2:$G$116,MATCH(B227,Adatok!$A$2:$A$116,0),MATCH('Gravitációs modell'!A227,Adatok!$D$1:$G$1,0))</f>
        <v>2</v>
      </c>
      <c r="D227">
        <v>7981</v>
      </c>
      <c r="E227">
        <v>896</v>
      </c>
      <c r="F227">
        <v>26.991344340855722</v>
      </c>
      <c r="G227">
        <v>2</v>
      </c>
    </row>
    <row r="228" spans="1:7" x14ac:dyDescent="0.25">
      <c r="A228" t="s">
        <v>12</v>
      </c>
      <c r="B228" t="s">
        <v>115</v>
      </c>
      <c r="C228">
        <f>INDEX(Adatok!$D$2:$G$116,MATCH(B228,Adatok!$A$2:$A$116,0),MATCH('Gravitációs modell'!A228,Adatok!$D$1:$G$1,0))</f>
        <v>1</v>
      </c>
      <c r="D228">
        <v>7981</v>
      </c>
      <c r="E228">
        <v>554</v>
      </c>
      <c r="F228">
        <v>28.625226897707996</v>
      </c>
      <c r="G228">
        <v>2</v>
      </c>
    </row>
    <row r="229" spans="1:7" x14ac:dyDescent="0.25">
      <c r="A229" t="s">
        <v>12</v>
      </c>
      <c r="B229" t="s">
        <v>116</v>
      </c>
      <c r="C229">
        <f>INDEX(Adatok!$D$2:$G$116,MATCH(B229,Adatok!$A$2:$A$116,0),MATCH('Gravitációs modell'!A229,Adatok!$D$1:$G$1,0))</f>
        <v>1</v>
      </c>
      <c r="D229">
        <v>7981</v>
      </c>
      <c r="E229">
        <v>604</v>
      </c>
      <c r="F229">
        <v>25.371409634572004</v>
      </c>
      <c r="G229">
        <v>2</v>
      </c>
    </row>
    <row r="230" spans="1:7" x14ac:dyDescent="0.25">
      <c r="A230" t="s">
        <v>63</v>
      </c>
      <c r="B230" t="s">
        <v>0</v>
      </c>
      <c r="C230">
        <f>INDEX(Adatok!$D$2:$G$116,MATCH(B230,Adatok!$A$2:$A$116,0),MATCH('Gravitációs modell'!A230,Adatok!$D$1:$G$1,0))</f>
        <v>30</v>
      </c>
      <c r="D230">
        <v>16576</v>
      </c>
      <c r="E230">
        <v>4961</v>
      </c>
      <c r="F230">
        <v>30.012246760303086</v>
      </c>
      <c r="G230">
        <v>2</v>
      </c>
    </row>
    <row r="231" spans="1:7" x14ac:dyDescent="0.25">
      <c r="A231" t="s">
        <v>63</v>
      </c>
      <c r="B231" t="s">
        <v>1</v>
      </c>
      <c r="C231">
        <f>INDEX(Adatok!$D$2:$G$116,MATCH(B231,Adatok!$A$2:$A$116,0),MATCH('Gravitációs modell'!A231,Adatok!$D$1:$G$1,0))</f>
        <v>30</v>
      </c>
      <c r="D231">
        <v>16576</v>
      </c>
      <c r="E231">
        <v>2801</v>
      </c>
      <c r="F231">
        <v>20.082343727925526</v>
      </c>
      <c r="G231">
        <v>2</v>
      </c>
    </row>
    <row r="232" spans="1:7" x14ac:dyDescent="0.25">
      <c r="A232" t="s">
        <v>63</v>
      </c>
      <c r="B232" t="s">
        <v>2</v>
      </c>
      <c r="C232">
        <f>INDEX(Adatok!$D$2:$G$116,MATCH(B232,Adatok!$A$2:$A$116,0),MATCH('Gravitációs modell'!A232,Adatok!$D$1:$G$1,0))</f>
        <v>18</v>
      </c>
      <c r="D232">
        <v>16576</v>
      </c>
      <c r="E232">
        <v>2002</v>
      </c>
      <c r="F232">
        <v>20.513446386981791</v>
      </c>
      <c r="G232">
        <v>2</v>
      </c>
    </row>
    <row r="233" spans="1:7" x14ac:dyDescent="0.25">
      <c r="A233" t="s">
        <v>63</v>
      </c>
      <c r="B233" t="s">
        <v>3</v>
      </c>
      <c r="C233">
        <f>INDEX(Adatok!$D$2:$G$116,MATCH(B233,Adatok!$A$2:$A$116,0),MATCH('Gravitációs modell'!A233,Adatok!$D$1:$G$1,0))</f>
        <v>2</v>
      </c>
      <c r="D233">
        <v>16576</v>
      </c>
      <c r="E233">
        <v>787</v>
      </c>
      <c r="F233">
        <v>31.996119616113944</v>
      </c>
      <c r="G233">
        <v>2</v>
      </c>
    </row>
    <row r="234" spans="1:7" x14ac:dyDescent="0.25">
      <c r="A234" t="s">
        <v>63</v>
      </c>
      <c r="B234" t="s">
        <v>4</v>
      </c>
      <c r="C234">
        <f>INDEX(Adatok!$D$2:$G$116,MATCH(B234,Adatok!$A$2:$A$116,0),MATCH('Gravitációs modell'!A234,Adatok!$D$1:$G$1,0))</f>
        <v>5</v>
      </c>
      <c r="D234">
        <v>16576</v>
      </c>
      <c r="E234">
        <v>1038</v>
      </c>
      <c r="F234">
        <v>27.988674780197201</v>
      </c>
      <c r="G234">
        <v>2</v>
      </c>
    </row>
    <row r="235" spans="1:7" x14ac:dyDescent="0.25">
      <c r="A235" t="s">
        <v>63</v>
      </c>
      <c r="B235" t="s">
        <v>5</v>
      </c>
      <c r="C235">
        <f>INDEX(Adatok!$D$2:$G$116,MATCH(B235,Adatok!$A$2:$A$116,0),MATCH('Gravitációs modell'!A235,Adatok!$D$1:$G$1,0))</f>
        <v>1</v>
      </c>
      <c r="D235">
        <v>16576</v>
      </c>
      <c r="E235">
        <v>103</v>
      </c>
      <c r="F235">
        <v>30.923922742446393</v>
      </c>
      <c r="G235">
        <v>2</v>
      </c>
    </row>
    <row r="236" spans="1:7" x14ac:dyDescent="0.25">
      <c r="A236" t="s">
        <v>63</v>
      </c>
      <c r="B236" t="s">
        <v>6</v>
      </c>
      <c r="C236">
        <f>INDEX(Adatok!$D$2:$G$116,MATCH(B236,Adatok!$A$2:$A$116,0),MATCH('Gravitációs modell'!A236,Adatok!$D$1:$G$1,0))</f>
        <v>2</v>
      </c>
      <c r="D236">
        <v>16576</v>
      </c>
      <c r="E236">
        <v>632</v>
      </c>
      <c r="F236">
        <v>24.721743042925365</v>
      </c>
      <c r="G236">
        <v>2</v>
      </c>
    </row>
    <row r="237" spans="1:7" x14ac:dyDescent="0.25">
      <c r="A237" t="s">
        <v>63</v>
      </c>
      <c r="B237" t="s">
        <v>7</v>
      </c>
      <c r="C237">
        <f>INDEX(Adatok!$D$2:$G$116,MATCH(B237,Adatok!$A$2:$A$116,0),MATCH('Gravitációs modell'!A237,Adatok!$D$1:$G$1,0))</f>
        <v>3</v>
      </c>
      <c r="D237">
        <v>16576</v>
      </c>
      <c r="E237">
        <v>945</v>
      </c>
      <c r="F237">
        <v>25.746963758891944</v>
      </c>
      <c r="G237">
        <v>2</v>
      </c>
    </row>
    <row r="238" spans="1:7" x14ac:dyDescent="0.25">
      <c r="A238" t="s">
        <v>63</v>
      </c>
      <c r="B238" t="s">
        <v>8</v>
      </c>
      <c r="C238">
        <f>INDEX(Adatok!$D$2:$G$116,MATCH(B238,Adatok!$A$2:$A$116,0),MATCH('Gravitációs modell'!A238,Adatok!$D$1:$G$1,0))</f>
        <v>1</v>
      </c>
      <c r="D238">
        <v>16576</v>
      </c>
      <c r="E238">
        <v>369</v>
      </c>
      <c r="F238">
        <v>29.696843500202782</v>
      </c>
      <c r="G238">
        <v>2</v>
      </c>
    </row>
    <row r="239" spans="1:7" x14ac:dyDescent="0.25">
      <c r="A239" t="s">
        <v>63</v>
      </c>
      <c r="B239" t="s">
        <v>9</v>
      </c>
      <c r="C239">
        <f>INDEX(Adatok!$D$2:$G$116,MATCH(B239,Adatok!$A$2:$A$116,0),MATCH('Gravitációs modell'!A239,Adatok!$D$1:$G$1,0))</f>
        <v>1</v>
      </c>
      <c r="D239">
        <v>16576</v>
      </c>
      <c r="E239">
        <v>306</v>
      </c>
      <c r="F239">
        <v>26.939697325337214</v>
      </c>
      <c r="G239">
        <v>2</v>
      </c>
    </row>
    <row r="240" spans="1:7" x14ac:dyDescent="0.25">
      <c r="A240" t="s">
        <v>63</v>
      </c>
      <c r="B240" t="s">
        <v>10</v>
      </c>
      <c r="C240">
        <f>INDEX(Adatok!$D$2:$G$116,MATCH(B240,Adatok!$A$2:$A$116,0),MATCH('Gravitációs modell'!A240,Adatok!$D$1:$G$1,0))</f>
        <v>6</v>
      </c>
      <c r="D240">
        <v>16576</v>
      </c>
      <c r="E240">
        <v>607</v>
      </c>
      <c r="F240">
        <v>25.921180961505222</v>
      </c>
      <c r="G240">
        <v>2</v>
      </c>
    </row>
    <row r="241" spans="1:7" x14ac:dyDescent="0.25">
      <c r="A241" t="s">
        <v>63</v>
      </c>
      <c r="B241" t="s">
        <v>12</v>
      </c>
      <c r="C241">
        <f>INDEX(Adatok!$D$2:$G$116,MATCH(B241,Adatok!$A$2:$A$116,0),MATCH('Gravitációs modell'!A241,Adatok!$D$1:$G$1,0))</f>
        <v>84</v>
      </c>
      <c r="D241">
        <v>16576</v>
      </c>
      <c r="E241">
        <v>7981</v>
      </c>
      <c r="F241">
        <v>14.957898618623435</v>
      </c>
      <c r="G241">
        <v>2</v>
      </c>
    </row>
    <row r="242" spans="1:7" x14ac:dyDescent="0.25">
      <c r="A242" t="s">
        <v>63</v>
      </c>
      <c r="B242" t="s">
        <v>13</v>
      </c>
      <c r="C242">
        <f>INDEX(Adatok!$D$2:$G$116,MATCH(B242,Adatok!$A$2:$A$116,0),MATCH('Gravitációs modell'!A242,Adatok!$D$1:$G$1,0))</f>
        <v>6</v>
      </c>
      <c r="D242">
        <v>16576</v>
      </c>
      <c r="E242">
        <v>1442</v>
      </c>
      <c r="F242">
        <v>31.345232695780826</v>
      </c>
      <c r="G242">
        <v>2</v>
      </c>
    </row>
    <row r="243" spans="1:7" x14ac:dyDescent="0.25">
      <c r="A243" t="s">
        <v>63</v>
      </c>
      <c r="B243" t="s">
        <v>14</v>
      </c>
      <c r="C243">
        <f>INDEX(Adatok!$D$2:$G$116,MATCH(B243,Adatok!$A$2:$A$116,0),MATCH('Gravitációs modell'!A243,Adatok!$D$1:$G$1,0))</f>
        <v>2</v>
      </c>
      <c r="D243">
        <v>16576</v>
      </c>
      <c r="E243">
        <v>1454</v>
      </c>
      <c r="F243">
        <v>40.598700980138155</v>
      </c>
      <c r="G243">
        <v>2</v>
      </c>
    </row>
    <row r="244" spans="1:7" x14ac:dyDescent="0.25">
      <c r="A244" t="s">
        <v>63</v>
      </c>
      <c r="B244" t="s">
        <v>15</v>
      </c>
      <c r="C244">
        <f>INDEX(Adatok!$D$2:$G$116,MATCH(B244,Adatok!$A$2:$A$116,0),MATCH('Gravitációs modell'!A244,Adatok!$D$1:$G$1,0))</f>
        <v>2</v>
      </c>
      <c r="D244">
        <v>16576</v>
      </c>
      <c r="E244">
        <v>886</v>
      </c>
      <c r="F244">
        <v>37.054294639732063</v>
      </c>
      <c r="G244">
        <v>2</v>
      </c>
    </row>
    <row r="245" spans="1:7" x14ac:dyDescent="0.25">
      <c r="A245" t="s">
        <v>63</v>
      </c>
      <c r="B245" t="s">
        <v>16</v>
      </c>
      <c r="C245">
        <f>INDEX(Adatok!$D$2:$G$116,MATCH(B245,Adatok!$A$2:$A$116,0),MATCH('Gravitációs modell'!A245,Adatok!$D$1:$G$1,0))</f>
        <v>4</v>
      </c>
      <c r="D245">
        <v>16576</v>
      </c>
      <c r="E245">
        <v>636</v>
      </c>
      <c r="F245">
        <v>17.016566930873417</v>
      </c>
      <c r="G245">
        <v>2</v>
      </c>
    </row>
    <row r="246" spans="1:7" x14ac:dyDescent="0.25">
      <c r="A246" t="s">
        <v>63</v>
      </c>
      <c r="B246" t="s">
        <v>17</v>
      </c>
      <c r="C246">
        <f>INDEX(Adatok!$D$2:$G$116,MATCH(B246,Adatok!$A$2:$A$116,0),MATCH('Gravitációs modell'!A246,Adatok!$D$1:$G$1,0))</f>
        <v>1</v>
      </c>
      <c r="D246">
        <v>16576</v>
      </c>
      <c r="E246">
        <v>732</v>
      </c>
      <c r="F246">
        <v>30.58052889279957</v>
      </c>
      <c r="G246">
        <v>2</v>
      </c>
    </row>
    <row r="247" spans="1:7" x14ac:dyDescent="0.25">
      <c r="A247" t="s">
        <v>63</v>
      </c>
      <c r="B247" t="s">
        <v>18</v>
      </c>
      <c r="C247">
        <f>INDEX(Adatok!$D$2:$G$116,MATCH(B247,Adatok!$A$2:$A$116,0),MATCH('Gravitációs modell'!A247,Adatok!$D$1:$G$1,0))</f>
        <v>1</v>
      </c>
      <c r="D247">
        <v>16576</v>
      </c>
      <c r="E247">
        <v>354</v>
      </c>
      <c r="F247">
        <v>30.274647193990155</v>
      </c>
      <c r="G247">
        <v>2</v>
      </c>
    </row>
    <row r="248" spans="1:7" x14ac:dyDescent="0.25">
      <c r="A248" t="s">
        <v>63</v>
      </c>
      <c r="B248" t="s">
        <v>20</v>
      </c>
      <c r="C248">
        <f>INDEX(Adatok!$D$2:$G$116,MATCH(B248,Adatok!$A$2:$A$116,0),MATCH('Gravitációs modell'!A248,Adatok!$D$1:$G$1,0))</f>
        <v>1</v>
      </c>
      <c r="D248">
        <v>16576</v>
      </c>
      <c r="E248">
        <v>647</v>
      </c>
      <c r="F248">
        <v>27.216965949743592</v>
      </c>
      <c r="G248">
        <v>2</v>
      </c>
    </row>
    <row r="249" spans="1:7" x14ac:dyDescent="0.25">
      <c r="A249" t="s">
        <v>63</v>
      </c>
      <c r="B249" t="s">
        <v>22</v>
      </c>
      <c r="C249">
        <f>INDEX(Adatok!$D$2:$G$116,MATCH(B249,Adatok!$A$2:$A$116,0),MATCH('Gravitációs modell'!A249,Adatok!$D$1:$G$1,0))</f>
        <v>1</v>
      </c>
      <c r="D249">
        <v>16576</v>
      </c>
      <c r="E249">
        <v>137</v>
      </c>
      <c r="F249">
        <v>25.235026469305268</v>
      </c>
      <c r="G249">
        <v>2</v>
      </c>
    </row>
    <row r="250" spans="1:7" x14ac:dyDescent="0.25">
      <c r="A250" t="s">
        <v>63</v>
      </c>
      <c r="B250" t="s">
        <v>23</v>
      </c>
      <c r="C250">
        <f>INDEX(Adatok!$D$2:$G$116,MATCH(B250,Adatok!$A$2:$A$116,0),MATCH('Gravitációs modell'!A250,Adatok!$D$1:$G$1,0))</f>
        <v>1</v>
      </c>
      <c r="D250">
        <v>16576</v>
      </c>
      <c r="E250">
        <v>484</v>
      </c>
      <c r="F250">
        <v>27.424240581103415</v>
      </c>
      <c r="G250">
        <v>2</v>
      </c>
    </row>
    <row r="251" spans="1:7" x14ac:dyDescent="0.25">
      <c r="A251" t="s">
        <v>63</v>
      </c>
      <c r="B251" t="s">
        <v>24</v>
      </c>
      <c r="C251">
        <f>INDEX(Adatok!$D$2:$G$116,MATCH(B251,Adatok!$A$2:$A$116,0),MATCH('Gravitációs modell'!A251,Adatok!$D$1:$G$1,0))</f>
        <v>2</v>
      </c>
      <c r="D251">
        <v>16576</v>
      </c>
      <c r="E251">
        <v>997</v>
      </c>
      <c r="F251">
        <v>32.388708627607464</v>
      </c>
      <c r="G251">
        <v>2</v>
      </c>
    </row>
    <row r="252" spans="1:7" x14ac:dyDescent="0.25">
      <c r="A252" t="s">
        <v>63</v>
      </c>
      <c r="B252" t="s">
        <v>25</v>
      </c>
      <c r="C252">
        <f>INDEX(Adatok!$D$2:$G$116,MATCH(B252,Adatok!$A$2:$A$116,0),MATCH('Gravitációs modell'!A252,Adatok!$D$1:$G$1,0))</f>
        <v>1</v>
      </c>
      <c r="D252">
        <v>16576</v>
      </c>
      <c r="E252">
        <v>128</v>
      </c>
      <c r="F252">
        <v>40.161889995456846</v>
      </c>
      <c r="G252">
        <v>2</v>
      </c>
    </row>
    <row r="253" spans="1:7" x14ac:dyDescent="0.25">
      <c r="A253" t="s">
        <v>63</v>
      </c>
      <c r="B253" t="s">
        <v>27</v>
      </c>
      <c r="C253">
        <f>INDEX(Adatok!$D$2:$G$116,MATCH(B253,Adatok!$A$2:$A$116,0),MATCH('Gravitációs modell'!A253,Adatok!$D$1:$G$1,0))</f>
        <v>1</v>
      </c>
      <c r="D253">
        <v>16576</v>
      </c>
      <c r="E253">
        <v>251</v>
      </c>
      <c r="F253">
        <v>18.664420360042225</v>
      </c>
      <c r="G253">
        <v>2</v>
      </c>
    </row>
    <row r="254" spans="1:7" x14ac:dyDescent="0.25">
      <c r="A254" t="s">
        <v>63</v>
      </c>
      <c r="B254" t="s">
        <v>28</v>
      </c>
      <c r="C254">
        <f>INDEX(Adatok!$D$2:$G$116,MATCH(B254,Adatok!$A$2:$A$116,0),MATCH('Gravitációs modell'!A254,Adatok!$D$1:$G$1,0))</f>
        <v>2</v>
      </c>
      <c r="D254">
        <v>16576</v>
      </c>
      <c r="E254">
        <v>228</v>
      </c>
      <c r="F254">
        <v>23.297509144895798</v>
      </c>
      <c r="G254">
        <v>2</v>
      </c>
    </row>
    <row r="255" spans="1:7" x14ac:dyDescent="0.25">
      <c r="A255" t="s">
        <v>63</v>
      </c>
      <c r="B255" t="s">
        <v>21</v>
      </c>
      <c r="C255">
        <f>INDEX(Adatok!$D$2:$G$116,MATCH(B255,Adatok!$A$2:$A$116,0),MATCH('Gravitációs modell'!A255,Adatok!$D$1:$G$1,0))</f>
        <v>4</v>
      </c>
      <c r="D255">
        <v>16576</v>
      </c>
      <c r="E255">
        <v>1740</v>
      </c>
      <c r="F255">
        <v>24.789336943753248</v>
      </c>
      <c r="G255">
        <v>2</v>
      </c>
    </row>
    <row r="256" spans="1:7" x14ac:dyDescent="0.25">
      <c r="A256" t="s">
        <v>63</v>
      </c>
      <c r="B256" t="s">
        <v>29</v>
      </c>
      <c r="C256">
        <f>INDEX(Adatok!$D$2:$G$116,MATCH(B256,Adatok!$A$2:$A$116,0),MATCH('Gravitációs modell'!A256,Adatok!$D$1:$G$1,0))</f>
        <v>1</v>
      </c>
      <c r="D256">
        <v>16576</v>
      </c>
      <c r="E256">
        <v>266</v>
      </c>
      <c r="F256">
        <v>10.739445840807559</v>
      </c>
      <c r="G256">
        <v>2</v>
      </c>
    </row>
    <row r="257" spans="1:7" x14ac:dyDescent="0.25">
      <c r="A257" t="s">
        <v>63</v>
      </c>
      <c r="B257" t="s">
        <v>31</v>
      </c>
      <c r="C257">
        <f>INDEX(Adatok!$D$2:$G$116,MATCH(B257,Adatok!$A$2:$A$116,0),MATCH('Gravitációs modell'!A257,Adatok!$D$1:$G$1,0))</f>
        <v>11</v>
      </c>
      <c r="D257">
        <v>16576</v>
      </c>
      <c r="E257">
        <v>1135</v>
      </c>
      <c r="F257">
        <v>18.564132792990705</v>
      </c>
      <c r="G257">
        <v>2</v>
      </c>
    </row>
    <row r="258" spans="1:7" x14ac:dyDescent="0.25">
      <c r="A258" t="s">
        <v>63</v>
      </c>
      <c r="B258" t="s">
        <v>32</v>
      </c>
      <c r="C258">
        <f>INDEX(Adatok!$D$2:$G$116,MATCH(B258,Adatok!$A$2:$A$116,0),MATCH('Gravitációs modell'!A258,Adatok!$D$1:$G$1,0))</f>
        <v>1</v>
      </c>
      <c r="D258">
        <v>16576</v>
      </c>
      <c r="E258">
        <v>82</v>
      </c>
      <c r="F258">
        <v>38.376071345042845</v>
      </c>
      <c r="G258">
        <v>2</v>
      </c>
    </row>
    <row r="259" spans="1:7" x14ac:dyDescent="0.25">
      <c r="A259" t="s">
        <v>63</v>
      </c>
      <c r="B259" t="s">
        <v>33</v>
      </c>
      <c r="C259">
        <f>INDEX(Adatok!$D$2:$G$116,MATCH(B259,Adatok!$A$2:$A$116,0),MATCH('Gravitációs modell'!A259,Adatok!$D$1:$G$1,0))</f>
        <v>1</v>
      </c>
      <c r="D259">
        <v>16576</v>
      </c>
      <c r="E259">
        <v>317</v>
      </c>
      <c r="F259">
        <v>27.22011900527405</v>
      </c>
      <c r="G259">
        <v>2</v>
      </c>
    </row>
    <row r="260" spans="1:7" x14ac:dyDescent="0.25">
      <c r="A260" t="s">
        <v>63</v>
      </c>
      <c r="B260" t="s">
        <v>34</v>
      </c>
      <c r="C260">
        <f>INDEX(Adatok!$D$2:$G$116,MATCH(B260,Adatok!$A$2:$A$116,0),MATCH('Gravitációs modell'!A260,Adatok!$D$1:$G$1,0))</f>
        <v>2</v>
      </c>
      <c r="D260">
        <v>16576</v>
      </c>
      <c r="E260">
        <v>1111</v>
      </c>
      <c r="F260">
        <v>39.374237657971854</v>
      </c>
      <c r="G260">
        <v>2</v>
      </c>
    </row>
    <row r="261" spans="1:7" x14ac:dyDescent="0.25">
      <c r="A261" t="s">
        <v>63</v>
      </c>
      <c r="B261" t="s">
        <v>35</v>
      </c>
      <c r="C261">
        <f>INDEX(Adatok!$D$2:$G$116,MATCH(B261,Adatok!$A$2:$A$116,0),MATCH('Gravitációs modell'!A261,Adatok!$D$1:$G$1,0))</f>
        <v>2</v>
      </c>
      <c r="D261">
        <v>16576</v>
      </c>
      <c r="E261">
        <v>527</v>
      </c>
      <c r="F261">
        <v>23.583586560008211</v>
      </c>
      <c r="G261">
        <v>2</v>
      </c>
    </row>
    <row r="262" spans="1:7" x14ac:dyDescent="0.25">
      <c r="A262" t="s">
        <v>63</v>
      </c>
      <c r="B262" t="s">
        <v>37</v>
      </c>
      <c r="C262">
        <f>INDEX(Adatok!$D$2:$G$116,MATCH(B262,Adatok!$A$2:$A$116,0),MATCH('Gravitációs modell'!A262,Adatok!$D$1:$G$1,0))</f>
        <v>1</v>
      </c>
      <c r="D262">
        <v>16576</v>
      </c>
      <c r="E262">
        <v>614</v>
      </c>
      <c r="F262">
        <v>21.904240802035595</v>
      </c>
      <c r="G262">
        <v>2</v>
      </c>
    </row>
    <row r="263" spans="1:7" x14ac:dyDescent="0.25">
      <c r="A263" t="s">
        <v>63</v>
      </c>
      <c r="B263" t="s">
        <v>39</v>
      </c>
      <c r="C263">
        <f>INDEX(Adatok!$D$2:$G$116,MATCH(B263,Adatok!$A$2:$A$116,0),MATCH('Gravitációs modell'!A263,Adatok!$D$1:$G$1,0))</f>
        <v>1</v>
      </c>
      <c r="D263">
        <v>16576</v>
      </c>
      <c r="E263">
        <v>326</v>
      </c>
      <c r="F263">
        <v>41.827604570887743</v>
      </c>
      <c r="G263">
        <v>2</v>
      </c>
    </row>
    <row r="264" spans="1:7" x14ac:dyDescent="0.25">
      <c r="A264" t="s">
        <v>63</v>
      </c>
      <c r="B264" t="s">
        <v>40</v>
      </c>
      <c r="C264">
        <f>INDEX(Adatok!$D$2:$G$116,MATCH(B264,Adatok!$A$2:$A$116,0),MATCH('Gravitációs modell'!A264,Adatok!$D$1:$G$1,0))</f>
        <v>2</v>
      </c>
      <c r="D264">
        <v>16576</v>
      </c>
      <c r="E264">
        <v>283</v>
      </c>
      <c r="F264">
        <v>21.649443942864707</v>
      </c>
      <c r="G264">
        <v>2</v>
      </c>
    </row>
    <row r="265" spans="1:7" x14ac:dyDescent="0.25">
      <c r="A265" t="s">
        <v>63</v>
      </c>
      <c r="B265" t="s">
        <v>26</v>
      </c>
      <c r="C265">
        <f>INDEX(Adatok!$D$2:$G$116,MATCH(B265,Adatok!$A$2:$A$116,0),MATCH('Gravitációs modell'!A265,Adatok!$D$1:$G$1,0))</f>
        <v>2</v>
      </c>
      <c r="D265">
        <v>16576</v>
      </c>
      <c r="E265">
        <v>738</v>
      </c>
      <c r="F265">
        <v>39.602685334186916</v>
      </c>
      <c r="G265">
        <v>2</v>
      </c>
    </row>
    <row r="266" spans="1:7" x14ac:dyDescent="0.25">
      <c r="A266" t="s">
        <v>63</v>
      </c>
      <c r="B266" t="s">
        <v>41</v>
      </c>
      <c r="C266">
        <f>INDEX(Adatok!$D$2:$G$116,MATCH(B266,Adatok!$A$2:$A$116,0),MATCH('Gravitációs modell'!A266,Adatok!$D$1:$G$1,0))</f>
        <v>2</v>
      </c>
      <c r="D266">
        <v>16576</v>
      </c>
      <c r="E266">
        <v>987</v>
      </c>
      <c r="F266">
        <v>38.109926540458829</v>
      </c>
      <c r="G266">
        <v>2</v>
      </c>
    </row>
    <row r="267" spans="1:7" x14ac:dyDescent="0.25">
      <c r="A267" t="s">
        <v>63</v>
      </c>
      <c r="B267" t="s">
        <v>30</v>
      </c>
      <c r="C267">
        <f>INDEX(Adatok!$D$2:$G$116,MATCH(B267,Adatok!$A$2:$A$116,0),MATCH('Gravitációs modell'!A267,Adatok!$D$1:$G$1,0))</f>
        <v>8</v>
      </c>
      <c r="D267">
        <v>16576</v>
      </c>
      <c r="E267">
        <v>952</v>
      </c>
      <c r="F267">
        <v>10.832819536776315</v>
      </c>
      <c r="G267">
        <v>2</v>
      </c>
    </row>
    <row r="268" spans="1:7" x14ac:dyDescent="0.25">
      <c r="A268" t="s">
        <v>63</v>
      </c>
      <c r="B268" t="s">
        <v>43</v>
      </c>
      <c r="C268">
        <f>INDEX(Adatok!$D$2:$G$116,MATCH(B268,Adatok!$A$2:$A$116,0),MATCH('Gravitációs modell'!A268,Adatok!$D$1:$G$1,0))</f>
        <v>1</v>
      </c>
      <c r="D268">
        <v>16576</v>
      </c>
      <c r="E268">
        <v>657</v>
      </c>
      <c r="F268">
        <v>20.640427140288033</v>
      </c>
      <c r="G268">
        <v>2</v>
      </c>
    </row>
    <row r="269" spans="1:7" x14ac:dyDescent="0.25">
      <c r="A269" t="s">
        <v>63</v>
      </c>
      <c r="B269" t="s">
        <v>44</v>
      </c>
      <c r="C269">
        <f>INDEX(Adatok!$D$2:$G$116,MATCH(B269,Adatok!$A$2:$A$116,0),MATCH('Gravitációs modell'!A269,Adatok!$D$1:$G$1,0))</f>
        <v>2</v>
      </c>
      <c r="D269">
        <v>16576</v>
      </c>
      <c r="E269">
        <v>120</v>
      </c>
      <c r="F269">
        <v>39.40704361574214</v>
      </c>
      <c r="G269">
        <v>2</v>
      </c>
    </row>
    <row r="270" spans="1:7" x14ac:dyDescent="0.25">
      <c r="A270" t="s">
        <v>63</v>
      </c>
      <c r="B270" t="s">
        <v>36</v>
      </c>
      <c r="C270">
        <f>INDEX(Adatok!$D$2:$G$116,MATCH(B270,Adatok!$A$2:$A$116,0),MATCH('Gravitációs modell'!A270,Adatok!$D$1:$G$1,0))</f>
        <v>1</v>
      </c>
      <c r="D270">
        <v>16576</v>
      </c>
      <c r="E270">
        <v>529</v>
      </c>
      <c r="F270">
        <v>21.484867674273318</v>
      </c>
      <c r="G270">
        <v>2</v>
      </c>
    </row>
    <row r="271" spans="1:7" x14ac:dyDescent="0.25">
      <c r="A271" t="s">
        <v>63</v>
      </c>
      <c r="B271" t="s">
        <v>45</v>
      </c>
      <c r="C271">
        <f>INDEX(Adatok!$D$2:$G$116,MATCH(B271,Adatok!$A$2:$A$116,0),MATCH('Gravitációs modell'!A271,Adatok!$D$1:$G$1,0))</f>
        <v>2</v>
      </c>
      <c r="D271">
        <v>16576</v>
      </c>
      <c r="E271">
        <v>120</v>
      </c>
      <c r="F271">
        <v>23.274911653016289</v>
      </c>
      <c r="G271">
        <v>2</v>
      </c>
    </row>
    <row r="272" spans="1:7" x14ac:dyDescent="0.25">
      <c r="A272" t="s">
        <v>63</v>
      </c>
      <c r="B272" t="s">
        <v>46</v>
      </c>
      <c r="C272">
        <f>INDEX(Adatok!$D$2:$G$116,MATCH(B272,Adatok!$A$2:$A$116,0),MATCH('Gravitációs modell'!A272,Adatok!$D$1:$G$1,0))</f>
        <v>2</v>
      </c>
      <c r="D272">
        <v>16576</v>
      </c>
      <c r="E272">
        <v>292</v>
      </c>
      <c r="F272">
        <v>15.152174921504562</v>
      </c>
      <c r="G272">
        <v>2</v>
      </c>
    </row>
    <row r="273" spans="1:7" x14ac:dyDescent="0.25">
      <c r="A273" t="s">
        <v>63</v>
      </c>
      <c r="B273" t="s">
        <v>47</v>
      </c>
      <c r="C273">
        <f>INDEX(Adatok!$D$2:$G$116,MATCH(B273,Adatok!$A$2:$A$116,0),MATCH('Gravitációs modell'!A273,Adatok!$D$1:$G$1,0))</f>
        <v>3</v>
      </c>
      <c r="D273">
        <v>16576</v>
      </c>
      <c r="E273">
        <v>595</v>
      </c>
      <c r="F273">
        <v>11.339652983769057</v>
      </c>
      <c r="G273">
        <v>2</v>
      </c>
    </row>
    <row r="274" spans="1:7" x14ac:dyDescent="0.25">
      <c r="A274" t="s">
        <v>63</v>
      </c>
      <c r="B274" t="s">
        <v>48</v>
      </c>
      <c r="C274">
        <f>INDEX(Adatok!$D$2:$G$116,MATCH(B274,Adatok!$A$2:$A$116,0),MATCH('Gravitációs modell'!A274,Adatok!$D$1:$G$1,0))</f>
        <v>10</v>
      </c>
      <c r="D274">
        <v>16576</v>
      </c>
      <c r="E274">
        <v>733</v>
      </c>
      <c r="F274">
        <v>19.061660840649822</v>
      </c>
      <c r="G274">
        <v>2</v>
      </c>
    </row>
    <row r="275" spans="1:7" x14ac:dyDescent="0.25">
      <c r="A275" t="s">
        <v>63</v>
      </c>
      <c r="B275" t="s">
        <v>19</v>
      </c>
      <c r="C275">
        <f>INDEX(Adatok!$D$2:$G$116,MATCH(B275,Adatok!$A$2:$A$116,0),MATCH('Gravitációs modell'!A275,Adatok!$D$1:$G$1,0))</f>
        <v>2</v>
      </c>
      <c r="D275">
        <v>16576</v>
      </c>
      <c r="E275">
        <v>760</v>
      </c>
      <c r="F275">
        <v>35.910468774920773</v>
      </c>
      <c r="G275">
        <v>2</v>
      </c>
    </row>
    <row r="276" spans="1:7" x14ac:dyDescent="0.25">
      <c r="A276" t="s">
        <v>63</v>
      </c>
      <c r="B276" t="s">
        <v>49</v>
      </c>
      <c r="C276">
        <f>INDEX(Adatok!$D$2:$G$116,MATCH(B276,Adatok!$A$2:$A$116,0),MATCH('Gravitációs modell'!A276,Adatok!$D$1:$G$1,0))</f>
        <v>2</v>
      </c>
      <c r="D276">
        <v>16576</v>
      </c>
      <c r="E276">
        <v>793</v>
      </c>
      <c r="F276">
        <v>33.947431846244569</v>
      </c>
      <c r="G276">
        <v>2</v>
      </c>
    </row>
    <row r="277" spans="1:7" x14ac:dyDescent="0.25">
      <c r="A277" t="s">
        <v>63</v>
      </c>
      <c r="B277" t="s">
        <v>50</v>
      </c>
      <c r="C277">
        <f>INDEX(Adatok!$D$2:$G$116,MATCH(B277,Adatok!$A$2:$A$116,0),MATCH('Gravitációs modell'!A277,Adatok!$D$1:$G$1,0))</f>
        <v>1</v>
      </c>
      <c r="D277">
        <v>16576</v>
      </c>
      <c r="E277">
        <v>701</v>
      </c>
      <c r="F277">
        <v>22.110785377998553</v>
      </c>
      <c r="G277">
        <v>2</v>
      </c>
    </row>
    <row r="278" spans="1:7" x14ac:dyDescent="0.25">
      <c r="A278" t="s">
        <v>63</v>
      </c>
      <c r="B278" t="s">
        <v>51</v>
      </c>
      <c r="C278">
        <f>INDEX(Adatok!$D$2:$G$116,MATCH(B278,Adatok!$A$2:$A$116,0),MATCH('Gravitációs modell'!A278,Adatok!$D$1:$G$1,0))</f>
        <v>1</v>
      </c>
      <c r="D278">
        <v>16576</v>
      </c>
      <c r="E278">
        <v>329</v>
      </c>
      <c r="F278">
        <v>20.099160046045949</v>
      </c>
      <c r="G278">
        <v>2</v>
      </c>
    </row>
    <row r="279" spans="1:7" x14ac:dyDescent="0.25">
      <c r="A279" t="s">
        <v>63</v>
      </c>
      <c r="B279" t="s">
        <v>52</v>
      </c>
      <c r="C279">
        <f>INDEX(Adatok!$D$2:$G$116,MATCH(B279,Adatok!$A$2:$A$116,0),MATCH('Gravitációs modell'!A279,Adatok!$D$1:$G$1,0))</f>
        <v>2</v>
      </c>
      <c r="D279">
        <v>16576</v>
      </c>
      <c r="E279">
        <v>1594</v>
      </c>
      <c r="F279">
        <v>27.315545819514146</v>
      </c>
      <c r="G279">
        <v>2</v>
      </c>
    </row>
    <row r="280" spans="1:7" x14ac:dyDescent="0.25">
      <c r="A280" t="s">
        <v>63</v>
      </c>
      <c r="B280" t="s">
        <v>53</v>
      </c>
      <c r="C280">
        <f>INDEX(Adatok!$D$2:$G$116,MATCH(B280,Adatok!$A$2:$A$116,0),MATCH('Gravitációs modell'!A280,Adatok!$D$1:$G$1,0))</f>
        <v>1</v>
      </c>
      <c r="D280">
        <v>16576</v>
      </c>
      <c r="E280">
        <v>231</v>
      </c>
      <c r="F280">
        <v>35.904046521605494</v>
      </c>
      <c r="G280">
        <v>2</v>
      </c>
    </row>
    <row r="281" spans="1:7" x14ac:dyDescent="0.25">
      <c r="A281" t="s">
        <v>63</v>
      </c>
      <c r="B281" t="s">
        <v>42</v>
      </c>
      <c r="C281">
        <f>INDEX(Adatok!$D$2:$G$116,MATCH(B281,Adatok!$A$2:$A$116,0),MATCH('Gravitációs modell'!A281,Adatok!$D$1:$G$1,0))</f>
        <v>1</v>
      </c>
      <c r="D281">
        <v>16576</v>
      </c>
      <c r="E281">
        <v>790</v>
      </c>
      <c r="F281">
        <v>33.683988432403183</v>
      </c>
      <c r="G281">
        <v>2</v>
      </c>
    </row>
    <row r="282" spans="1:7" x14ac:dyDescent="0.25">
      <c r="A282" t="s">
        <v>63</v>
      </c>
      <c r="B282" t="s">
        <v>54</v>
      </c>
      <c r="C282">
        <f>INDEX(Adatok!$D$2:$G$116,MATCH(B282,Adatok!$A$2:$A$116,0),MATCH('Gravitációs modell'!A282,Adatok!$D$1:$G$1,0))</f>
        <v>2</v>
      </c>
      <c r="D282">
        <v>16576</v>
      </c>
      <c r="E282">
        <v>743</v>
      </c>
      <c r="F282">
        <v>35.113049314617918</v>
      </c>
      <c r="G282">
        <v>2</v>
      </c>
    </row>
    <row r="283" spans="1:7" x14ac:dyDescent="0.25">
      <c r="A283" t="s">
        <v>63</v>
      </c>
      <c r="B283" t="s">
        <v>55</v>
      </c>
      <c r="C283">
        <f>INDEX(Adatok!$D$2:$G$116,MATCH(B283,Adatok!$A$2:$A$116,0),MATCH('Gravitációs modell'!A283,Adatok!$D$1:$G$1,0))</f>
        <v>2</v>
      </c>
      <c r="D283">
        <v>16576</v>
      </c>
      <c r="E283">
        <v>192</v>
      </c>
      <c r="F283">
        <v>18.894290226245161</v>
      </c>
      <c r="G283">
        <v>2</v>
      </c>
    </row>
    <row r="284" spans="1:7" x14ac:dyDescent="0.25">
      <c r="A284" t="s">
        <v>63</v>
      </c>
      <c r="B284" t="s">
        <v>56</v>
      </c>
      <c r="C284">
        <f>INDEX(Adatok!$D$2:$G$116,MATCH(B284,Adatok!$A$2:$A$116,0),MATCH('Gravitációs modell'!A284,Adatok!$D$1:$G$1,0))</f>
        <v>108</v>
      </c>
      <c r="D284">
        <v>16576</v>
      </c>
      <c r="E284">
        <v>2412</v>
      </c>
      <c r="F284">
        <v>10.049565851023225</v>
      </c>
      <c r="G284">
        <v>2</v>
      </c>
    </row>
    <row r="285" spans="1:7" x14ac:dyDescent="0.25">
      <c r="A285" t="s">
        <v>63</v>
      </c>
      <c r="B285" t="s">
        <v>38</v>
      </c>
      <c r="C285">
        <f>INDEX(Adatok!$D$2:$G$116,MATCH(B285,Adatok!$A$2:$A$116,0),MATCH('Gravitációs modell'!A285,Adatok!$D$1:$G$1,0))</f>
        <v>1</v>
      </c>
      <c r="D285">
        <v>16576</v>
      </c>
      <c r="E285">
        <v>813</v>
      </c>
      <c r="F285">
        <v>26.719177327106994</v>
      </c>
      <c r="G285">
        <v>2</v>
      </c>
    </row>
    <row r="286" spans="1:7" x14ac:dyDescent="0.25">
      <c r="A286" t="s">
        <v>63</v>
      </c>
      <c r="B286" t="s">
        <v>57</v>
      </c>
      <c r="C286">
        <f>INDEX(Adatok!$D$2:$G$116,MATCH(B286,Adatok!$A$2:$A$116,0),MATCH('Gravitációs modell'!A286,Adatok!$D$1:$G$1,0))</f>
        <v>4</v>
      </c>
      <c r="D286">
        <v>16576</v>
      </c>
      <c r="E286">
        <v>687</v>
      </c>
      <c r="F286">
        <v>33.190188100826433</v>
      </c>
      <c r="G286">
        <v>2</v>
      </c>
    </row>
    <row r="287" spans="1:7" x14ac:dyDescent="0.25">
      <c r="A287" t="s">
        <v>63</v>
      </c>
      <c r="B287" t="s">
        <v>58</v>
      </c>
      <c r="C287">
        <f>INDEX(Adatok!$D$2:$G$116,MATCH(B287,Adatok!$A$2:$A$116,0),MATCH('Gravitációs modell'!A287,Adatok!$D$1:$G$1,0))</f>
        <v>1</v>
      </c>
      <c r="D287">
        <v>16576</v>
      </c>
      <c r="E287">
        <v>553</v>
      </c>
      <c r="F287">
        <v>42.071051238046941</v>
      </c>
      <c r="G287">
        <v>2</v>
      </c>
    </row>
    <row r="288" spans="1:7" x14ac:dyDescent="0.25">
      <c r="A288" t="s">
        <v>63</v>
      </c>
      <c r="B288" t="s">
        <v>59</v>
      </c>
      <c r="C288">
        <f>INDEX(Adatok!$D$2:$G$116,MATCH(B288,Adatok!$A$2:$A$116,0),MATCH('Gravitációs modell'!A288,Adatok!$D$1:$G$1,0))</f>
        <v>2</v>
      </c>
      <c r="D288">
        <v>16576</v>
      </c>
      <c r="E288">
        <v>519</v>
      </c>
      <c r="F288">
        <v>26.953640155443459</v>
      </c>
      <c r="G288">
        <v>2</v>
      </c>
    </row>
    <row r="289" spans="1:7" x14ac:dyDescent="0.25">
      <c r="A289" t="s">
        <v>63</v>
      </c>
      <c r="B289" t="s">
        <v>60</v>
      </c>
      <c r="C289">
        <f>INDEX(Adatok!$D$2:$G$116,MATCH(B289,Adatok!$A$2:$A$116,0),MATCH('Gravitációs modell'!A289,Adatok!$D$1:$G$1,0))</f>
        <v>3</v>
      </c>
      <c r="D289">
        <v>16576</v>
      </c>
      <c r="E289">
        <v>416</v>
      </c>
      <c r="F289">
        <v>35.829504287693318</v>
      </c>
      <c r="G289">
        <v>2</v>
      </c>
    </row>
    <row r="290" spans="1:7" x14ac:dyDescent="0.25">
      <c r="A290" t="s">
        <v>63</v>
      </c>
      <c r="B290" t="s">
        <v>61</v>
      </c>
      <c r="C290">
        <f>INDEX(Adatok!$D$2:$G$116,MATCH(B290,Adatok!$A$2:$A$116,0),MATCH('Gravitációs modell'!A290,Adatok!$D$1:$G$1,0))</f>
        <v>2</v>
      </c>
      <c r="D290">
        <v>16576</v>
      </c>
      <c r="E290">
        <v>383</v>
      </c>
      <c r="F290">
        <v>20.083758536578905</v>
      </c>
      <c r="G290">
        <v>2</v>
      </c>
    </row>
    <row r="291" spans="1:7" x14ac:dyDescent="0.25">
      <c r="A291" t="s">
        <v>63</v>
      </c>
      <c r="B291" t="s">
        <v>64</v>
      </c>
      <c r="C291">
        <f>INDEX(Adatok!$D$2:$G$116,MATCH(B291,Adatok!$A$2:$A$116,0),MATCH('Gravitációs modell'!A291,Adatok!$D$1:$G$1,0))</f>
        <v>348</v>
      </c>
      <c r="D291">
        <v>16576</v>
      </c>
      <c r="E291">
        <v>6239</v>
      </c>
      <c r="F291">
        <v>11.329592636390426</v>
      </c>
      <c r="G291">
        <v>1</v>
      </c>
    </row>
    <row r="292" spans="1:7" x14ac:dyDescent="0.25">
      <c r="A292" t="s">
        <v>63</v>
      </c>
      <c r="B292" t="s">
        <v>65</v>
      </c>
      <c r="C292">
        <f>INDEX(Adatok!$D$2:$G$116,MATCH(B292,Adatok!$A$2:$A$116,0),MATCH('Gravitációs modell'!A292,Adatok!$D$1:$G$1,0))</f>
        <v>95</v>
      </c>
      <c r="D292">
        <v>16576</v>
      </c>
      <c r="E292">
        <v>3562</v>
      </c>
      <c r="F292">
        <v>12.303269624376366</v>
      </c>
      <c r="G292">
        <v>1</v>
      </c>
    </row>
    <row r="293" spans="1:7" x14ac:dyDescent="0.25">
      <c r="A293" t="s">
        <v>63</v>
      </c>
      <c r="B293" t="s">
        <v>66</v>
      </c>
      <c r="C293">
        <f>INDEX(Adatok!$D$2:$G$116,MATCH(B293,Adatok!$A$2:$A$116,0),MATCH('Gravitációs modell'!A293,Adatok!$D$1:$G$1,0))</f>
        <v>88</v>
      </c>
      <c r="D293">
        <v>16576</v>
      </c>
      <c r="E293">
        <v>3479</v>
      </c>
      <c r="F293">
        <v>9.9037057058497702</v>
      </c>
      <c r="G293">
        <v>1</v>
      </c>
    </row>
    <row r="294" spans="1:7" x14ac:dyDescent="0.25">
      <c r="A294" t="s">
        <v>63</v>
      </c>
      <c r="B294" t="s">
        <v>67</v>
      </c>
      <c r="C294">
        <f>INDEX(Adatok!$D$2:$G$116,MATCH(B294,Adatok!$A$2:$A$116,0),MATCH('Gravitációs modell'!A294,Adatok!$D$1:$G$1,0))</f>
        <v>27</v>
      </c>
      <c r="D294">
        <v>16576</v>
      </c>
      <c r="E294">
        <v>2076</v>
      </c>
      <c r="F294">
        <v>19.726444550630514</v>
      </c>
      <c r="G294">
        <v>1</v>
      </c>
    </row>
    <row r="295" spans="1:7" x14ac:dyDescent="0.25">
      <c r="A295" t="s">
        <v>63</v>
      </c>
      <c r="B295" t="s">
        <v>68</v>
      </c>
      <c r="C295">
        <f>INDEX(Adatok!$D$2:$G$116,MATCH(B295,Adatok!$A$2:$A$116,0),MATCH('Gravitációs modell'!A295,Adatok!$D$1:$G$1,0))</f>
        <v>78</v>
      </c>
      <c r="D295">
        <v>16576</v>
      </c>
      <c r="E295">
        <v>1802</v>
      </c>
      <c r="F295">
        <v>14.565601756481531</v>
      </c>
      <c r="G295">
        <v>1</v>
      </c>
    </row>
    <row r="296" spans="1:7" x14ac:dyDescent="0.25">
      <c r="A296" t="s">
        <v>63</v>
      </c>
      <c r="B296" t="s">
        <v>69</v>
      </c>
      <c r="C296">
        <f>INDEX(Adatok!$D$2:$G$116,MATCH(B296,Adatok!$A$2:$A$116,0),MATCH('Gravitációs modell'!A296,Adatok!$D$1:$G$1,0))</f>
        <v>119</v>
      </c>
      <c r="D296">
        <v>16576</v>
      </c>
      <c r="E296">
        <v>1737</v>
      </c>
      <c r="F296">
        <v>11.677273298554276</v>
      </c>
      <c r="G296">
        <v>1</v>
      </c>
    </row>
    <row r="297" spans="1:7" x14ac:dyDescent="0.25">
      <c r="A297" t="s">
        <v>63</v>
      </c>
      <c r="B297" t="s">
        <v>70</v>
      </c>
      <c r="C297">
        <f>INDEX(Adatok!$D$2:$G$116,MATCH(B297,Adatok!$A$2:$A$116,0),MATCH('Gravitációs modell'!A297,Adatok!$D$1:$G$1,0))</f>
        <v>15</v>
      </c>
      <c r="D297">
        <v>16576</v>
      </c>
      <c r="E297">
        <v>322</v>
      </c>
      <c r="F297">
        <v>11.730068658794002</v>
      </c>
      <c r="G297">
        <v>1</v>
      </c>
    </row>
    <row r="298" spans="1:7" x14ac:dyDescent="0.25">
      <c r="A298" t="s">
        <v>63</v>
      </c>
      <c r="B298" t="s">
        <v>72</v>
      </c>
      <c r="C298">
        <f>INDEX(Adatok!$D$2:$G$116,MATCH(B298,Adatok!$A$2:$A$116,0),MATCH('Gravitációs modell'!A298,Adatok!$D$1:$G$1,0))</f>
        <v>67</v>
      </c>
      <c r="D298">
        <v>16576</v>
      </c>
      <c r="E298">
        <v>476</v>
      </c>
      <c r="F298">
        <v>10.389514419834578</v>
      </c>
      <c r="G298">
        <v>1</v>
      </c>
    </row>
    <row r="299" spans="1:7" x14ac:dyDescent="0.25">
      <c r="A299" t="s">
        <v>63</v>
      </c>
      <c r="B299" t="s">
        <v>71</v>
      </c>
      <c r="C299">
        <f>INDEX(Adatok!$D$2:$G$116,MATCH(B299,Adatok!$A$2:$A$116,0),MATCH('Gravitációs modell'!A299,Adatok!$D$1:$G$1,0))</f>
        <v>94</v>
      </c>
      <c r="D299">
        <v>16576</v>
      </c>
      <c r="E299">
        <v>1614</v>
      </c>
      <c r="F299">
        <v>9.3912114094146038</v>
      </c>
      <c r="G299">
        <v>1</v>
      </c>
    </row>
    <row r="300" spans="1:7" x14ac:dyDescent="0.25">
      <c r="A300" t="s">
        <v>63</v>
      </c>
      <c r="B300" t="s">
        <v>73</v>
      </c>
      <c r="C300">
        <f>INDEX(Adatok!$D$2:$G$116,MATCH(B300,Adatok!$A$2:$A$116,0),MATCH('Gravitációs modell'!A300,Adatok!$D$1:$G$1,0))</f>
        <v>196</v>
      </c>
      <c r="D300">
        <v>16576</v>
      </c>
      <c r="E300">
        <v>1257</v>
      </c>
      <c r="F300">
        <v>5.461559986152964</v>
      </c>
      <c r="G300">
        <v>1</v>
      </c>
    </row>
    <row r="301" spans="1:7" x14ac:dyDescent="0.25">
      <c r="A301" t="s">
        <v>63</v>
      </c>
      <c r="B301" t="s">
        <v>74</v>
      </c>
      <c r="C301">
        <f>INDEX(Adatok!$D$2:$G$116,MATCH(B301,Adatok!$A$2:$A$116,0),MATCH('Gravitációs modell'!A301,Adatok!$D$1:$G$1,0))</f>
        <v>56</v>
      </c>
      <c r="D301">
        <v>16576</v>
      </c>
      <c r="E301">
        <v>2060</v>
      </c>
      <c r="F301">
        <v>13.200204198769656</v>
      </c>
      <c r="G301">
        <v>1</v>
      </c>
    </row>
    <row r="302" spans="1:7" x14ac:dyDescent="0.25">
      <c r="A302" t="s">
        <v>63</v>
      </c>
      <c r="B302" t="s">
        <v>75</v>
      </c>
      <c r="C302">
        <f>INDEX(Adatok!$D$2:$G$116,MATCH(B302,Adatok!$A$2:$A$116,0),MATCH('Gravitációs modell'!A302,Adatok!$D$1:$G$1,0))</f>
        <v>479</v>
      </c>
      <c r="D302">
        <v>16576</v>
      </c>
      <c r="E302">
        <v>2925</v>
      </c>
      <c r="F302">
        <v>4.4984806742333694</v>
      </c>
      <c r="G302">
        <v>1</v>
      </c>
    </row>
    <row r="303" spans="1:7" x14ac:dyDescent="0.25">
      <c r="A303" t="s">
        <v>63</v>
      </c>
      <c r="B303" t="s">
        <v>76</v>
      </c>
      <c r="C303">
        <f>INDEX(Adatok!$D$2:$G$116,MATCH(B303,Adatok!$A$2:$A$116,0),MATCH('Gravitációs modell'!A303,Adatok!$D$1:$G$1,0))</f>
        <v>193</v>
      </c>
      <c r="D303">
        <v>16576</v>
      </c>
      <c r="E303">
        <v>2307</v>
      </c>
      <c r="F303">
        <v>10.969579308438039</v>
      </c>
      <c r="G303">
        <v>1</v>
      </c>
    </row>
    <row r="304" spans="1:7" x14ac:dyDescent="0.25">
      <c r="A304" t="s">
        <v>63</v>
      </c>
      <c r="B304" t="s">
        <v>77</v>
      </c>
      <c r="C304">
        <f>INDEX(Adatok!$D$2:$G$116,MATCH(B304,Adatok!$A$2:$A$116,0),MATCH('Gravitációs modell'!A304,Adatok!$D$1:$G$1,0))</f>
        <v>286</v>
      </c>
      <c r="D304">
        <v>16576</v>
      </c>
      <c r="E304">
        <v>2180</v>
      </c>
      <c r="F304">
        <v>5.7582383125555303</v>
      </c>
      <c r="G304">
        <v>1</v>
      </c>
    </row>
    <row r="305" spans="1:7" x14ac:dyDescent="0.25">
      <c r="A305" t="s">
        <v>63</v>
      </c>
      <c r="B305" t="s">
        <v>78</v>
      </c>
      <c r="C305">
        <f>INDEX(Adatok!$D$2:$G$116,MATCH(B305,Adatok!$A$2:$A$116,0),MATCH('Gravitációs modell'!A305,Adatok!$D$1:$G$1,0))</f>
        <v>71</v>
      </c>
      <c r="D305">
        <v>16576</v>
      </c>
      <c r="E305">
        <v>1959</v>
      </c>
      <c r="F305">
        <v>11.617567391365625</v>
      </c>
      <c r="G305">
        <v>1</v>
      </c>
    </row>
    <row r="306" spans="1:7" x14ac:dyDescent="0.25">
      <c r="A306" t="s">
        <v>63</v>
      </c>
      <c r="B306" t="s">
        <v>79</v>
      </c>
      <c r="C306">
        <f>INDEX(Adatok!$D$2:$G$116,MATCH(B306,Adatok!$A$2:$A$116,0),MATCH('Gravitációs modell'!A306,Adatok!$D$1:$G$1,0))</f>
        <v>359</v>
      </c>
      <c r="D306">
        <v>16576</v>
      </c>
      <c r="E306">
        <v>2676</v>
      </c>
      <c r="F306">
        <v>6.2510933657145928</v>
      </c>
      <c r="G306">
        <v>1</v>
      </c>
    </row>
    <row r="307" spans="1:7" x14ac:dyDescent="0.25">
      <c r="A307" t="s">
        <v>63</v>
      </c>
      <c r="B307" t="s">
        <v>80</v>
      </c>
      <c r="C307">
        <f>INDEX(Adatok!$D$2:$G$116,MATCH(B307,Adatok!$A$2:$A$116,0),MATCH('Gravitációs modell'!A307,Adatok!$D$1:$G$1,0))</f>
        <v>67</v>
      </c>
      <c r="D307">
        <v>16576</v>
      </c>
      <c r="E307">
        <v>976</v>
      </c>
      <c r="F307">
        <v>8.9690380481423517</v>
      </c>
      <c r="G307">
        <v>1</v>
      </c>
    </row>
    <row r="308" spans="1:7" x14ac:dyDescent="0.25">
      <c r="A308" t="s">
        <v>63</v>
      </c>
      <c r="B308" t="s">
        <v>82</v>
      </c>
      <c r="C308">
        <f>INDEX(Adatok!$D$2:$G$116,MATCH(B308,Adatok!$A$2:$A$116,0),MATCH('Gravitációs modell'!A308,Adatok!$D$1:$G$1,0))</f>
        <v>335</v>
      </c>
      <c r="D308">
        <v>16576</v>
      </c>
      <c r="E308">
        <v>3084</v>
      </c>
      <c r="F308">
        <v>4.3738537102862995</v>
      </c>
      <c r="G308">
        <v>1</v>
      </c>
    </row>
    <row r="309" spans="1:7" x14ac:dyDescent="0.25">
      <c r="A309" t="s">
        <v>63</v>
      </c>
      <c r="B309" t="s">
        <v>81</v>
      </c>
      <c r="C309">
        <f>INDEX(Adatok!$D$2:$G$116,MATCH(B309,Adatok!$A$2:$A$116,0),MATCH('Gravitációs modell'!A309,Adatok!$D$1:$G$1,0))</f>
        <v>132</v>
      </c>
      <c r="D309">
        <v>16576</v>
      </c>
      <c r="E309">
        <v>1478</v>
      </c>
      <c r="F309">
        <v>10.378410226737461</v>
      </c>
      <c r="G309">
        <v>1</v>
      </c>
    </row>
    <row r="310" spans="1:7" x14ac:dyDescent="0.25">
      <c r="A310" t="s">
        <v>63</v>
      </c>
      <c r="B310" t="s">
        <v>83</v>
      </c>
      <c r="C310">
        <f>INDEX(Adatok!$D$2:$G$116,MATCH(B310,Adatok!$A$2:$A$116,0),MATCH('Gravitációs modell'!A310,Adatok!$D$1:$G$1,0))</f>
        <v>105</v>
      </c>
      <c r="D310">
        <v>16576</v>
      </c>
      <c r="E310">
        <v>848</v>
      </c>
      <c r="F310">
        <v>6.299443419666737</v>
      </c>
      <c r="G310">
        <v>1</v>
      </c>
    </row>
    <row r="311" spans="1:7" x14ac:dyDescent="0.25">
      <c r="A311" t="s">
        <v>63</v>
      </c>
      <c r="B311" t="s">
        <v>84</v>
      </c>
      <c r="C311">
        <f>INDEX(Adatok!$D$2:$G$116,MATCH(B311,Adatok!$A$2:$A$116,0),MATCH('Gravitációs modell'!A311,Adatok!$D$1:$G$1,0))</f>
        <v>3</v>
      </c>
      <c r="D311">
        <v>16576</v>
      </c>
      <c r="E311">
        <v>150</v>
      </c>
      <c r="F311">
        <v>16.895859827016537</v>
      </c>
      <c r="G311">
        <v>1</v>
      </c>
    </row>
    <row r="312" spans="1:7" x14ac:dyDescent="0.25">
      <c r="A312" t="s">
        <v>63</v>
      </c>
      <c r="B312" t="s">
        <v>85</v>
      </c>
      <c r="C312">
        <f>INDEX(Adatok!$D$2:$G$116,MATCH(B312,Adatok!$A$2:$A$116,0),MATCH('Gravitációs modell'!A312,Adatok!$D$1:$G$1,0))</f>
        <v>23</v>
      </c>
      <c r="D312">
        <v>16576</v>
      </c>
      <c r="E312">
        <v>409</v>
      </c>
      <c r="F312">
        <v>9.8713472421324955</v>
      </c>
      <c r="G312">
        <v>1</v>
      </c>
    </row>
    <row r="313" spans="1:7" x14ac:dyDescent="0.25">
      <c r="A313" t="s">
        <v>63</v>
      </c>
      <c r="B313" t="s">
        <v>86</v>
      </c>
      <c r="C313">
        <f>INDEX(Adatok!$D$2:$G$116,MATCH(B313,Adatok!$A$2:$A$116,0),MATCH('Gravitációs modell'!A313,Adatok!$D$1:$G$1,0))</f>
        <v>175</v>
      </c>
      <c r="D313">
        <v>16576</v>
      </c>
      <c r="E313">
        <v>1797</v>
      </c>
      <c r="F313">
        <v>10.509064524926504</v>
      </c>
      <c r="G313">
        <v>1</v>
      </c>
    </row>
    <row r="314" spans="1:7" x14ac:dyDescent="0.25">
      <c r="A314" t="s">
        <v>63</v>
      </c>
      <c r="B314" t="s">
        <v>87</v>
      </c>
      <c r="C314">
        <f>INDEX(Adatok!$D$2:$G$116,MATCH(B314,Adatok!$A$2:$A$116,0),MATCH('Gravitációs modell'!A314,Adatok!$D$1:$G$1,0))</f>
        <v>109</v>
      </c>
      <c r="D314">
        <v>16576</v>
      </c>
      <c r="E314">
        <v>966</v>
      </c>
      <c r="F314">
        <v>16.874517305600065</v>
      </c>
      <c r="G314">
        <v>1</v>
      </c>
    </row>
    <row r="315" spans="1:7" x14ac:dyDescent="0.25">
      <c r="A315" t="s">
        <v>63</v>
      </c>
      <c r="B315" t="s">
        <v>88</v>
      </c>
      <c r="C315">
        <f>INDEX(Adatok!$D$2:$G$116,MATCH(B315,Adatok!$A$2:$A$116,0),MATCH('Gravitációs modell'!A315,Adatok!$D$1:$G$1,0))</f>
        <v>22</v>
      </c>
      <c r="D315">
        <v>16576</v>
      </c>
      <c r="E315">
        <v>1198</v>
      </c>
      <c r="F315">
        <v>21.635209179636394</v>
      </c>
      <c r="G315">
        <v>1</v>
      </c>
    </row>
    <row r="316" spans="1:7" x14ac:dyDescent="0.25">
      <c r="A316" t="s">
        <v>63</v>
      </c>
      <c r="B316" t="s">
        <v>89</v>
      </c>
      <c r="C316">
        <f>INDEX(Adatok!$D$2:$G$116,MATCH(B316,Adatok!$A$2:$A$116,0),MATCH('Gravitációs modell'!A316,Adatok!$D$1:$G$1,0))</f>
        <v>41</v>
      </c>
      <c r="D316">
        <v>16576</v>
      </c>
      <c r="E316">
        <v>8618</v>
      </c>
      <c r="F316">
        <v>19.209824171677589</v>
      </c>
      <c r="G316">
        <v>2</v>
      </c>
    </row>
    <row r="317" spans="1:7" x14ac:dyDescent="0.25">
      <c r="A317" t="s">
        <v>63</v>
      </c>
      <c r="B317" t="s">
        <v>90</v>
      </c>
      <c r="C317">
        <f>INDEX(Adatok!$D$2:$G$116,MATCH(B317,Adatok!$A$2:$A$116,0),MATCH('Gravitációs modell'!A317,Adatok!$D$1:$G$1,0))</f>
        <v>8</v>
      </c>
      <c r="D317">
        <v>16576</v>
      </c>
      <c r="E317">
        <v>4811</v>
      </c>
      <c r="F317">
        <v>15.986971874507226</v>
      </c>
      <c r="G317">
        <v>2</v>
      </c>
    </row>
    <row r="318" spans="1:7" x14ac:dyDescent="0.25">
      <c r="A318" t="s">
        <v>63</v>
      </c>
      <c r="B318" t="s">
        <v>91</v>
      </c>
      <c r="C318">
        <f>INDEX(Adatok!$D$2:$G$116,MATCH(B318,Adatok!$A$2:$A$116,0),MATCH('Gravitációs modell'!A318,Adatok!$D$1:$G$1,0))</f>
        <v>2</v>
      </c>
      <c r="D318">
        <v>16576</v>
      </c>
      <c r="E318">
        <v>2555</v>
      </c>
      <c r="F318">
        <v>22.633130557777573</v>
      </c>
      <c r="G318">
        <v>2</v>
      </c>
    </row>
    <row r="319" spans="1:7" x14ac:dyDescent="0.25">
      <c r="A319" t="s">
        <v>63</v>
      </c>
      <c r="B319" t="s">
        <v>92</v>
      </c>
      <c r="C319">
        <f>INDEX(Adatok!$D$2:$G$116,MATCH(B319,Adatok!$A$2:$A$116,0),MATCH('Gravitációs modell'!A319,Adatok!$D$1:$G$1,0))</f>
        <v>2</v>
      </c>
      <c r="D319">
        <v>16576</v>
      </c>
      <c r="E319">
        <v>2073</v>
      </c>
      <c r="F319">
        <v>28.034357191978945</v>
      </c>
      <c r="G319">
        <v>2</v>
      </c>
    </row>
    <row r="320" spans="1:7" x14ac:dyDescent="0.25">
      <c r="A320" t="s">
        <v>63</v>
      </c>
      <c r="B320" t="s">
        <v>93</v>
      </c>
      <c r="C320">
        <f>INDEX(Adatok!$D$2:$G$116,MATCH(B320,Adatok!$A$2:$A$116,0),MATCH('Gravitációs modell'!A320,Adatok!$D$1:$G$1,0))</f>
        <v>1</v>
      </c>
      <c r="D320">
        <v>16576</v>
      </c>
      <c r="E320">
        <v>1113</v>
      </c>
      <c r="F320">
        <v>31.785136883334268</v>
      </c>
      <c r="G320">
        <v>2</v>
      </c>
    </row>
    <row r="321" spans="1:7" x14ac:dyDescent="0.25">
      <c r="A321" t="s">
        <v>63</v>
      </c>
      <c r="B321" t="s">
        <v>95</v>
      </c>
      <c r="C321">
        <f>INDEX(Adatok!$D$2:$G$116,MATCH(B321,Adatok!$A$2:$A$116,0),MATCH('Gravitációs modell'!A321,Adatok!$D$1:$G$1,0))</f>
        <v>1</v>
      </c>
      <c r="D321">
        <v>16576</v>
      </c>
      <c r="E321">
        <v>968</v>
      </c>
      <c r="F321">
        <v>31.224811026589915</v>
      </c>
      <c r="G321">
        <v>2</v>
      </c>
    </row>
    <row r="322" spans="1:7" x14ac:dyDescent="0.25">
      <c r="A322" t="s">
        <v>63</v>
      </c>
      <c r="B322" t="s">
        <v>96</v>
      </c>
      <c r="C322">
        <f>INDEX(Adatok!$D$2:$G$116,MATCH(B322,Adatok!$A$2:$A$116,0),MATCH('Gravitációs modell'!A322,Adatok!$D$1:$G$1,0))</f>
        <v>2</v>
      </c>
      <c r="D322">
        <v>16576</v>
      </c>
      <c r="E322">
        <v>1005</v>
      </c>
      <c r="F322">
        <v>28.388718292602896</v>
      </c>
      <c r="G322">
        <v>2</v>
      </c>
    </row>
    <row r="323" spans="1:7" x14ac:dyDescent="0.25">
      <c r="A323" t="s">
        <v>63</v>
      </c>
      <c r="B323" t="s">
        <v>97</v>
      </c>
      <c r="C323">
        <f>INDEX(Adatok!$D$2:$G$116,MATCH(B323,Adatok!$A$2:$A$116,0),MATCH('Gravitációs modell'!A323,Adatok!$D$1:$G$1,0))</f>
        <v>3</v>
      </c>
      <c r="D323">
        <v>16576</v>
      </c>
      <c r="E323">
        <v>603</v>
      </c>
      <c r="F323">
        <v>25.140510575077712</v>
      </c>
      <c r="G323">
        <v>2</v>
      </c>
    </row>
    <row r="324" spans="1:7" x14ac:dyDescent="0.25">
      <c r="A324" t="s">
        <v>63</v>
      </c>
      <c r="B324" t="s">
        <v>98</v>
      </c>
      <c r="C324">
        <f>INDEX(Adatok!$D$2:$G$116,MATCH(B324,Adatok!$A$2:$A$116,0),MATCH('Gravitációs modell'!A324,Adatok!$D$1:$G$1,0))</f>
        <v>2</v>
      </c>
      <c r="D324">
        <v>16576</v>
      </c>
      <c r="E324">
        <v>629</v>
      </c>
      <c r="F324">
        <v>29.22950157832846</v>
      </c>
      <c r="G324">
        <v>2</v>
      </c>
    </row>
    <row r="325" spans="1:7" x14ac:dyDescent="0.25">
      <c r="A325" t="s">
        <v>63</v>
      </c>
      <c r="B325" t="s">
        <v>99</v>
      </c>
      <c r="C325">
        <f>INDEX(Adatok!$D$2:$G$116,MATCH(B325,Adatok!$A$2:$A$116,0),MATCH('Gravitációs modell'!A325,Adatok!$D$1:$G$1,0))</f>
        <v>2</v>
      </c>
      <c r="D325">
        <v>16576</v>
      </c>
      <c r="E325">
        <v>866</v>
      </c>
      <c r="F325">
        <v>22.720425665928214</v>
      </c>
      <c r="G325">
        <v>2</v>
      </c>
    </row>
    <row r="326" spans="1:7" x14ac:dyDescent="0.25">
      <c r="A326" t="s">
        <v>63</v>
      </c>
      <c r="B326" t="s">
        <v>101</v>
      </c>
      <c r="C326">
        <f>INDEX(Adatok!$D$2:$G$116,MATCH(B326,Adatok!$A$2:$A$116,0),MATCH('Gravitációs modell'!A326,Adatok!$D$1:$G$1,0))</f>
        <v>2</v>
      </c>
      <c r="D326">
        <v>16576</v>
      </c>
      <c r="E326">
        <v>1037</v>
      </c>
      <c r="F326">
        <v>18.445133371538603</v>
      </c>
      <c r="G326">
        <v>2</v>
      </c>
    </row>
    <row r="327" spans="1:7" x14ac:dyDescent="0.25">
      <c r="A327" t="s">
        <v>63</v>
      </c>
      <c r="B327" t="s">
        <v>102</v>
      </c>
      <c r="C327">
        <f>INDEX(Adatok!$D$2:$G$116,MATCH(B327,Adatok!$A$2:$A$116,0),MATCH('Gravitációs modell'!A327,Adatok!$D$1:$G$1,0))</f>
        <v>5</v>
      </c>
      <c r="D327">
        <v>16576</v>
      </c>
      <c r="E327">
        <v>1283</v>
      </c>
      <c r="F327">
        <v>25.044980746399069</v>
      </c>
      <c r="G327">
        <v>2</v>
      </c>
    </row>
    <row r="328" spans="1:7" x14ac:dyDescent="0.25">
      <c r="A328" t="s">
        <v>63</v>
      </c>
      <c r="B328" t="s">
        <v>104</v>
      </c>
      <c r="C328">
        <f>INDEX(Adatok!$D$2:$G$116,MATCH(B328,Adatok!$A$2:$A$116,0),MATCH('Gravitációs modell'!A328,Adatok!$D$1:$G$1,0))</f>
        <v>1</v>
      </c>
      <c r="D328">
        <v>16576</v>
      </c>
      <c r="E328">
        <v>266</v>
      </c>
      <c r="F328">
        <v>21.71344093599776</v>
      </c>
      <c r="G328">
        <v>2</v>
      </c>
    </row>
    <row r="329" spans="1:7" x14ac:dyDescent="0.25">
      <c r="A329" t="s">
        <v>63</v>
      </c>
      <c r="B329" t="s">
        <v>100</v>
      </c>
      <c r="C329">
        <f>INDEX(Adatok!$D$2:$G$116,MATCH(B329,Adatok!$A$2:$A$116,0),MATCH('Gravitációs modell'!A329,Adatok!$D$1:$G$1,0))</f>
        <v>2</v>
      </c>
      <c r="D329">
        <v>16576</v>
      </c>
      <c r="E329">
        <v>1280</v>
      </c>
      <c r="F329">
        <v>19.326150673436903</v>
      </c>
      <c r="G329">
        <v>2</v>
      </c>
    </row>
    <row r="330" spans="1:7" x14ac:dyDescent="0.25">
      <c r="A330" t="s">
        <v>63</v>
      </c>
      <c r="B330" t="s">
        <v>105</v>
      </c>
      <c r="C330">
        <f>INDEX(Adatok!$D$2:$G$116,MATCH(B330,Adatok!$A$2:$A$116,0),MATCH('Gravitációs modell'!A330,Adatok!$D$1:$G$1,0))</f>
        <v>1</v>
      </c>
      <c r="D330">
        <v>16576</v>
      </c>
      <c r="E330">
        <v>776</v>
      </c>
      <c r="F330">
        <v>18.330717773815593</v>
      </c>
      <c r="G330">
        <v>2</v>
      </c>
    </row>
    <row r="331" spans="1:7" x14ac:dyDescent="0.25">
      <c r="A331" t="s">
        <v>63</v>
      </c>
      <c r="B331" t="s">
        <v>106</v>
      </c>
      <c r="C331">
        <f>INDEX(Adatok!$D$2:$G$116,MATCH(B331,Adatok!$A$2:$A$116,0),MATCH('Gravitációs modell'!A331,Adatok!$D$1:$G$1,0))</f>
        <v>5</v>
      </c>
      <c r="D331">
        <v>16576</v>
      </c>
      <c r="E331">
        <v>1006</v>
      </c>
      <c r="F331">
        <v>21.36002557121753</v>
      </c>
      <c r="G331">
        <v>2</v>
      </c>
    </row>
    <row r="332" spans="1:7" x14ac:dyDescent="0.25">
      <c r="A332" t="s">
        <v>63</v>
      </c>
      <c r="B332" t="s">
        <v>107</v>
      </c>
      <c r="C332">
        <f>INDEX(Adatok!$D$2:$G$116,MATCH(B332,Adatok!$A$2:$A$116,0),MATCH('Gravitációs modell'!A332,Adatok!$D$1:$G$1,0))</f>
        <v>1</v>
      </c>
      <c r="D332">
        <v>16576</v>
      </c>
      <c r="E332">
        <v>1172</v>
      </c>
      <c r="F332">
        <v>41.226124349776192</v>
      </c>
      <c r="G332">
        <v>2</v>
      </c>
    </row>
    <row r="333" spans="1:7" x14ac:dyDescent="0.25">
      <c r="A333" t="s">
        <v>63</v>
      </c>
      <c r="B333" t="s">
        <v>108</v>
      </c>
      <c r="C333">
        <f>INDEX(Adatok!$D$2:$G$116,MATCH(B333,Adatok!$A$2:$A$116,0),MATCH('Gravitációs modell'!A333,Adatok!$D$1:$G$1,0))</f>
        <v>1</v>
      </c>
      <c r="D333">
        <v>16576</v>
      </c>
      <c r="E333">
        <v>597</v>
      </c>
      <c r="F333">
        <v>25.678213478578197</v>
      </c>
      <c r="G333">
        <v>2</v>
      </c>
    </row>
    <row r="334" spans="1:7" x14ac:dyDescent="0.25">
      <c r="A334" t="s">
        <v>63</v>
      </c>
      <c r="B334" t="s">
        <v>109</v>
      </c>
      <c r="C334">
        <f>INDEX(Adatok!$D$2:$G$116,MATCH(B334,Adatok!$A$2:$A$116,0),MATCH('Gravitációs modell'!A334,Adatok!$D$1:$G$1,0))</f>
        <v>1</v>
      </c>
      <c r="D334">
        <v>16576</v>
      </c>
      <c r="E334">
        <v>304</v>
      </c>
      <c r="F334">
        <v>36.762031153074595</v>
      </c>
      <c r="G334">
        <v>2</v>
      </c>
    </row>
    <row r="335" spans="1:7" x14ac:dyDescent="0.25">
      <c r="A335" t="s">
        <v>63</v>
      </c>
      <c r="B335" t="s">
        <v>103</v>
      </c>
      <c r="C335">
        <f>INDEX(Adatok!$D$2:$G$116,MATCH(B335,Adatok!$A$2:$A$116,0),MATCH('Gravitációs modell'!A335,Adatok!$D$1:$G$1,0))</f>
        <v>8</v>
      </c>
      <c r="D335">
        <v>16576</v>
      </c>
      <c r="E335">
        <v>1413</v>
      </c>
      <c r="F335">
        <v>23.034976492932593</v>
      </c>
      <c r="G335">
        <v>2</v>
      </c>
    </row>
    <row r="336" spans="1:7" x14ac:dyDescent="0.25">
      <c r="A336" t="s">
        <v>63</v>
      </c>
      <c r="B336" t="s">
        <v>110</v>
      </c>
      <c r="C336">
        <f>INDEX(Adatok!$D$2:$G$116,MATCH(B336,Adatok!$A$2:$A$116,0),MATCH('Gravitációs modell'!A336,Adatok!$D$1:$G$1,0))</f>
        <v>8</v>
      </c>
      <c r="D336">
        <v>16576</v>
      </c>
      <c r="E336">
        <v>697</v>
      </c>
      <c r="F336">
        <v>14.575031212389625</v>
      </c>
      <c r="G336">
        <v>2</v>
      </c>
    </row>
    <row r="337" spans="1:7" x14ac:dyDescent="0.25">
      <c r="A337" t="s">
        <v>63</v>
      </c>
      <c r="B337" t="s">
        <v>111</v>
      </c>
      <c r="C337">
        <f>INDEX(Adatok!$D$2:$G$116,MATCH(B337,Adatok!$A$2:$A$116,0),MATCH('Gravitációs modell'!A337,Adatok!$D$1:$G$1,0))</f>
        <v>193</v>
      </c>
      <c r="D337">
        <v>16576</v>
      </c>
      <c r="E337">
        <v>1554</v>
      </c>
      <c r="F337">
        <v>13.566812680433005</v>
      </c>
      <c r="G337">
        <v>2</v>
      </c>
    </row>
    <row r="338" spans="1:7" x14ac:dyDescent="0.25">
      <c r="A338" t="s">
        <v>63</v>
      </c>
      <c r="B338" t="s">
        <v>112</v>
      </c>
      <c r="C338">
        <f>INDEX(Adatok!$D$2:$G$116,MATCH(B338,Adatok!$A$2:$A$116,0),MATCH('Gravitációs modell'!A338,Adatok!$D$1:$G$1,0))</f>
        <v>2</v>
      </c>
      <c r="D338">
        <v>16576</v>
      </c>
      <c r="E338">
        <v>327</v>
      </c>
      <c r="F338">
        <v>23.62938404233428</v>
      </c>
      <c r="G338">
        <v>2</v>
      </c>
    </row>
    <row r="339" spans="1:7" x14ac:dyDescent="0.25">
      <c r="A339" t="s">
        <v>63</v>
      </c>
      <c r="B339" t="s">
        <v>113</v>
      </c>
      <c r="C339">
        <f>INDEX(Adatok!$D$2:$G$116,MATCH(B339,Adatok!$A$2:$A$116,0),MATCH('Gravitációs modell'!A339,Adatok!$D$1:$G$1,0))</f>
        <v>2</v>
      </c>
      <c r="D339">
        <v>16576</v>
      </c>
      <c r="E339">
        <v>664</v>
      </c>
      <c r="F339">
        <v>30.28050873532646</v>
      </c>
      <c r="G339">
        <v>2</v>
      </c>
    </row>
    <row r="340" spans="1:7" x14ac:dyDescent="0.25">
      <c r="A340" t="s">
        <v>63</v>
      </c>
      <c r="B340" t="s">
        <v>94</v>
      </c>
      <c r="C340">
        <f>INDEX(Adatok!$D$2:$G$116,MATCH(B340,Adatok!$A$2:$A$116,0),MATCH('Gravitációs modell'!A340,Adatok!$D$1:$G$1,0))</f>
        <v>2</v>
      </c>
      <c r="D340">
        <v>16576</v>
      </c>
      <c r="E340">
        <v>978</v>
      </c>
      <c r="F340">
        <v>33.986519493480365</v>
      </c>
      <c r="G340">
        <v>2</v>
      </c>
    </row>
    <row r="341" spans="1:7" x14ac:dyDescent="0.25">
      <c r="A341" t="s">
        <v>63</v>
      </c>
      <c r="B341" t="s">
        <v>114</v>
      </c>
      <c r="C341">
        <f>INDEX(Adatok!$D$2:$G$116,MATCH(B341,Adatok!$A$2:$A$116,0),MATCH('Gravitációs modell'!A341,Adatok!$D$1:$G$1,0))</f>
        <v>3</v>
      </c>
      <c r="D341">
        <v>16576</v>
      </c>
      <c r="E341">
        <v>896</v>
      </c>
      <c r="F341">
        <v>25.863167816929472</v>
      </c>
      <c r="G341">
        <v>2</v>
      </c>
    </row>
    <row r="342" spans="1:7" x14ac:dyDescent="0.25">
      <c r="A342" t="s">
        <v>63</v>
      </c>
      <c r="B342" t="s">
        <v>115</v>
      </c>
      <c r="C342">
        <f>INDEX(Adatok!$D$2:$G$116,MATCH(B342,Adatok!$A$2:$A$116,0),MATCH('Gravitációs modell'!A342,Adatok!$D$1:$G$1,0))</f>
        <v>1</v>
      </c>
      <c r="D342">
        <v>16576</v>
      </c>
      <c r="E342">
        <v>554</v>
      </c>
      <c r="F342">
        <v>26.918398864818364</v>
      </c>
      <c r="G342">
        <v>2</v>
      </c>
    </row>
    <row r="343" spans="1:7" x14ac:dyDescent="0.25">
      <c r="A343" t="s">
        <v>63</v>
      </c>
      <c r="B343" t="s">
        <v>116</v>
      </c>
      <c r="C343">
        <f>INDEX(Adatok!$D$2:$G$116,MATCH(B343,Adatok!$A$2:$A$116,0),MATCH('Gravitációs modell'!A343,Adatok!$D$1:$G$1,0))</f>
        <v>2</v>
      </c>
      <c r="D343">
        <v>16576</v>
      </c>
      <c r="E343">
        <v>604</v>
      </c>
      <c r="F343">
        <v>28.356449204707388</v>
      </c>
      <c r="G343">
        <v>2</v>
      </c>
    </row>
    <row r="344" spans="1:7" x14ac:dyDescent="0.25">
      <c r="A344" t="s">
        <v>89</v>
      </c>
      <c r="B344" t="s">
        <v>0</v>
      </c>
      <c r="C344">
        <f>INDEX(Adatok!$D$2:$G$116,MATCH(B344,Adatok!$A$2:$A$116,0),MATCH('Gravitációs modell'!A344,Adatok!$D$1:$G$1,0))</f>
        <v>1</v>
      </c>
      <c r="D344">
        <v>8618</v>
      </c>
      <c r="E344">
        <v>4961</v>
      </c>
      <c r="F344">
        <v>42.313729332749055</v>
      </c>
      <c r="G344">
        <v>3</v>
      </c>
    </row>
    <row r="345" spans="1:7" x14ac:dyDescent="0.25">
      <c r="A345" t="s">
        <v>89</v>
      </c>
      <c r="B345" t="s">
        <v>1</v>
      </c>
      <c r="C345">
        <f>INDEX(Adatok!$D$2:$G$116,MATCH(B345,Adatok!$A$2:$A$116,0),MATCH('Gravitációs modell'!A345,Adatok!$D$1:$G$1,0))</f>
        <v>2</v>
      </c>
      <c r="D345">
        <v>8618</v>
      </c>
      <c r="E345">
        <v>2801</v>
      </c>
      <c r="F345">
        <v>32.968066425338101</v>
      </c>
      <c r="G345">
        <v>3</v>
      </c>
    </row>
    <row r="346" spans="1:7" x14ac:dyDescent="0.25">
      <c r="A346" t="s">
        <v>89</v>
      </c>
      <c r="B346" t="s">
        <v>2</v>
      </c>
      <c r="C346">
        <f>INDEX(Adatok!$D$2:$G$116,MATCH(B346,Adatok!$A$2:$A$116,0),MATCH('Gravitációs modell'!A346,Adatok!$D$1:$G$1,0))</f>
        <v>1</v>
      </c>
      <c r="D346">
        <v>8618</v>
      </c>
      <c r="E346">
        <v>2002</v>
      </c>
      <c r="F346">
        <v>35.119956263189025</v>
      </c>
      <c r="G346">
        <v>3</v>
      </c>
    </row>
    <row r="347" spans="1:7" x14ac:dyDescent="0.25">
      <c r="A347" t="s">
        <v>89</v>
      </c>
      <c r="B347" t="s">
        <v>3</v>
      </c>
      <c r="C347">
        <f>INDEX(Adatok!$D$2:$G$116,MATCH(B347,Adatok!$A$2:$A$116,0),MATCH('Gravitációs modell'!A347,Adatok!$D$1:$G$1,0))</f>
        <v>1</v>
      </c>
      <c r="D347">
        <v>8618</v>
      </c>
      <c r="E347">
        <v>787</v>
      </c>
      <c r="F347">
        <v>42.207284286501107</v>
      </c>
      <c r="G347">
        <v>3</v>
      </c>
    </row>
    <row r="348" spans="1:7" x14ac:dyDescent="0.25">
      <c r="A348" t="s">
        <v>89</v>
      </c>
      <c r="B348" t="s">
        <v>4</v>
      </c>
      <c r="C348">
        <f>INDEX(Adatok!$D$2:$G$116,MATCH(B348,Adatok!$A$2:$A$116,0),MATCH('Gravitációs modell'!A348,Adatok!$D$1:$G$1,0))</f>
        <v>1</v>
      </c>
      <c r="D348">
        <v>8618</v>
      </c>
      <c r="E348">
        <v>1038</v>
      </c>
      <c r="F348">
        <v>42.412080154749084</v>
      </c>
      <c r="G348">
        <v>3</v>
      </c>
    </row>
    <row r="349" spans="1:7" x14ac:dyDescent="0.25">
      <c r="A349" t="s">
        <v>89</v>
      </c>
      <c r="B349" t="s">
        <v>5</v>
      </c>
      <c r="C349">
        <f>INDEX(Adatok!$D$2:$G$116,MATCH(B349,Adatok!$A$2:$A$116,0),MATCH('Gravitációs modell'!A349,Adatok!$D$1:$G$1,0))</f>
        <v>1</v>
      </c>
      <c r="D349">
        <v>8618</v>
      </c>
      <c r="E349">
        <v>103</v>
      </c>
      <c r="F349">
        <v>42.386229979006949</v>
      </c>
      <c r="G349">
        <v>3</v>
      </c>
    </row>
    <row r="350" spans="1:7" x14ac:dyDescent="0.25">
      <c r="A350" t="s">
        <v>89</v>
      </c>
      <c r="B350" t="s">
        <v>6</v>
      </c>
      <c r="C350">
        <f>INDEX(Adatok!$D$2:$G$116,MATCH(B350,Adatok!$A$2:$A$116,0),MATCH('Gravitációs modell'!A350,Adatok!$D$1:$G$1,0))</f>
        <v>1</v>
      </c>
      <c r="D350">
        <v>8618</v>
      </c>
      <c r="E350">
        <v>632</v>
      </c>
      <c r="F350">
        <v>37.076697246635902</v>
      </c>
      <c r="G350">
        <v>3</v>
      </c>
    </row>
    <row r="351" spans="1:7" x14ac:dyDescent="0.25">
      <c r="A351" t="s">
        <v>89</v>
      </c>
      <c r="B351" t="s">
        <v>7</v>
      </c>
      <c r="C351">
        <f>INDEX(Adatok!$D$2:$G$116,MATCH(B351,Adatok!$A$2:$A$116,0),MATCH('Gravitációs modell'!A351,Adatok!$D$1:$G$1,0))</f>
        <v>1</v>
      </c>
      <c r="D351">
        <v>8618</v>
      </c>
      <c r="E351">
        <v>945</v>
      </c>
      <c r="F351">
        <v>37.268100095199166</v>
      </c>
      <c r="G351">
        <v>3</v>
      </c>
    </row>
    <row r="352" spans="1:7" x14ac:dyDescent="0.25">
      <c r="A352" t="s">
        <v>89</v>
      </c>
      <c r="B352" t="s">
        <v>8</v>
      </c>
      <c r="C352">
        <f>INDEX(Adatok!$D$2:$G$116,MATCH(B352,Adatok!$A$2:$A$116,0),MATCH('Gravitációs modell'!A352,Adatok!$D$1:$G$1,0))</f>
        <v>1</v>
      </c>
      <c r="D352">
        <v>8618</v>
      </c>
      <c r="E352">
        <v>369</v>
      </c>
      <c r="F352">
        <v>40.90519857568998</v>
      </c>
      <c r="G352">
        <v>3</v>
      </c>
    </row>
    <row r="353" spans="1:7" x14ac:dyDescent="0.25">
      <c r="A353" t="s">
        <v>89</v>
      </c>
      <c r="B353" t="s">
        <v>9</v>
      </c>
      <c r="C353">
        <f>INDEX(Adatok!$D$2:$G$116,MATCH(B353,Adatok!$A$2:$A$116,0),MATCH('Gravitációs modell'!A353,Adatok!$D$1:$G$1,0))</f>
        <v>1</v>
      </c>
      <c r="D353">
        <v>8618</v>
      </c>
      <c r="E353">
        <v>306</v>
      </c>
      <c r="F353">
        <v>37.935992491326999</v>
      </c>
      <c r="G353">
        <v>3</v>
      </c>
    </row>
    <row r="354" spans="1:7" x14ac:dyDescent="0.25">
      <c r="A354" t="s">
        <v>89</v>
      </c>
      <c r="B354" t="s">
        <v>10</v>
      </c>
      <c r="C354">
        <f>INDEX(Adatok!$D$2:$G$116,MATCH(B354,Adatok!$A$2:$A$116,0),MATCH('Gravitációs modell'!A354,Adatok!$D$1:$G$1,0))</f>
        <v>1</v>
      </c>
      <c r="D354">
        <v>8618</v>
      </c>
      <c r="E354">
        <v>607</v>
      </c>
      <c r="F354">
        <v>40.355791439609234</v>
      </c>
      <c r="G354">
        <v>3</v>
      </c>
    </row>
    <row r="355" spans="1:7" x14ac:dyDescent="0.25">
      <c r="A355" t="s">
        <v>89</v>
      </c>
      <c r="B355" t="s">
        <v>12</v>
      </c>
      <c r="C355">
        <f>INDEX(Adatok!$D$2:$G$116,MATCH(B355,Adatok!$A$2:$A$116,0),MATCH('Gravitációs modell'!A355,Adatok!$D$1:$G$1,0))</f>
        <v>18</v>
      </c>
      <c r="D355">
        <v>8618</v>
      </c>
      <c r="E355">
        <v>7981</v>
      </c>
      <c r="F355">
        <v>21.618561050738275</v>
      </c>
      <c r="G355">
        <v>2</v>
      </c>
    </row>
    <row r="356" spans="1:7" x14ac:dyDescent="0.25">
      <c r="A356" t="s">
        <v>89</v>
      </c>
      <c r="B356" t="s">
        <v>13</v>
      </c>
      <c r="C356">
        <f>INDEX(Adatok!$D$2:$G$116,MATCH(B356,Adatok!$A$2:$A$116,0),MATCH('Gravitációs modell'!A356,Adatok!$D$1:$G$1,0))</f>
        <v>1</v>
      </c>
      <c r="D356">
        <v>8618</v>
      </c>
      <c r="E356">
        <v>1442</v>
      </c>
      <c r="F356">
        <v>30.83655507414997</v>
      </c>
      <c r="G356">
        <v>2</v>
      </c>
    </row>
    <row r="357" spans="1:7" x14ac:dyDescent="0.25">
      <c r="A357" t="s">
        <v>89</v>
      </c>
      <c r="B357" t="s">
        <v>14</v>
      </c>
      <c r="C357">
        <f>INDEX(Adatok!$D$2:$G$116,MATCH(B357,Adatok!$A$2:$A$116,0),MATCH('Gravitációs modell'!A357,Adatok!$D$1:$G$1,0))</f>
        <v>1</v>
      </c>
      <c r="D357">
        <v>8618</v>
      </c>
      <c r="E357">
        <v>1454</v>
      </c>
      <c r="F357">
        <v>37.592195002332168</v>
      </c>
      <c r="G357">
        <v>2</v>
      </c>
    </row>
    <row r="358" spans="1:7" x14ac:dyDescent="0.25">
      <c r="A358" t="s">
        <v>89</v>
      </c>
      <c r="B358" t="s">
        <v>15</v>
      </c>
      <c r="C358">
        <f>INDEX(Adatok!$D$2:$G$116,MATCH(B358,Adatok!$A$2:$A$116,0),MATCH('Gravitációs modell'!A358,Adatok!$D$1:$G$1,0))</f>
        <v>1</v>
      </c>
      <c r="D358">
        <v>8618</v>
      </c>
      <c r="E358">
        <v>886</v>
      </c>
      <c r="F358">
        <v>37.924872976545856</v>
      </c>
      <c r="G358">
        <v>2</v>
      </c>
    </row>
    <row r="359" spans="1:7" x14ac:dyDescent="0.25">
      <c r="A359" t="s">
        <v>89</v>
      </c>
      <c r="B359" t="s">
        <v>16</v>
      </c>
      <c r="C359">
        <f>INDEX(Adatok!$D$2:$G$116,MATCH(B359,Adatok!$A$2:$A$116,0),MATCH('Gravitációs modell'!A359,Adatok!$D$1:$G$1,0))</f>
        <v>2</v>
      </c>
      <c r="D359">
        <v>8618</v>
      </c>
      <c r="E359">
        <v>636</v>
      </c>
      <c r="F359">
        <v>27.327620657463957</v>
      </c>
      <c r="G359">
        <v>2</v>
      </c>
    </row>
    <row r="360" spans="1:7" x14ac:dyDescent="0.25">
      <c r="A360" t="s">
        <v>89</v>
      </c>
      <c r="B360" t="s">
        <v>17</v>
      </c>
      <c r="C360">
        <f>INDEX(Adatok!$D$2:$G$116,MATCH(B360,Adatok!$A$2:$A$116,0),MATCH('Gravitációs modell'!A360,Adatok!$D$1:$G$1,0))</f>
        <v>1</v>
      </c>
      <c r="D360">
        <v>8618</v>
      </c>
      <c r="E360">
        <v>732</v>
      </c>
      <c r="F360">
        <v>34.378435086790724</v>
      </c>
      <c r="G360">
        <v>2</v>
      </c>
    </row>
    <row r="361" spans="1:7" x14ac:dyDescent="0.25">
      <c r="A361" t="s">
        <v>89</v>
      </c>
      <c r="B361" t="s">
        <v>18</v>
      </c>
      <c r="C361">
        <f>INDEX(Adatok!$D$2:$G$116,MATCH(B361,Adatok!$A$2:$A$116,0),MATCH('Gravitációs modell'!A361,Adatok!$D$1:$G$1,0))</f>
        <v>1</v>
      </c>
      <c r="D361">
        <v>8618</v>
      </c>
      <c r="E361">
        <v>354</v>
      </c>
      <c r="F361">
        <v>38.32139999287741</v>
      </c>
      <c r="G361">
        <v>2</v>
      </c>
    </row>
    <row r="362" spans="1:7" x14ac:dyDescent="0.25">
      <c r="A362" t="s">
        <v>89</v>
      </c>
      <c r="B362" t="s">
        <v>20</v>
      </c>
      <c r="C362">
        <f>INDEX(Adatok!$D$2:$G$116,MATCH(B362,Adatok!$A$2:$A$116,0),MATCH('Gravitációs modell'!A362,Adatok!$D$1:$G$1,0))</f>
        <v>1</v>
      </c>
      <c r="D362">
        <v>8618</v>
      </c>
      <c r="E362">
        <v>647</v>
      </c>
      <c r="F362">
        <v>36.934493313321994</v>
      </c>
      <c r="G362">
        <v>2</v>
      </c>
    </row>
    <row r="363" spans="1:7" x14ac:dyDescent="0.25">
      <c r="A363" t="s">
        <v>89</v>
      </c>
      <c r="B363" t="s">
        <v>22</v>
      </c>
      <c r="C363">
        <f>INDEX(Adatok!$D$2:$G$116,MATCH(B363,Adatok!$A$2:$A$116,0),MATCH('Gravitációs modell'!A363,Adatok!$D$1:$G$1,0))</f>
        <v>1</v>
      </c>
      <c r="D363">
        <v>8618</v>
      </c>
      <c r="E363">
        <v>137</v>
      </c>
      <c r="F363">
        <v>31.57824895551359</v>
      </c>
      <c r="G363">
        <v>2</v>
      </c>
    </row>
    <row r="364" spans="1:7" x14ac:dyDescent="0.25">
      <c r="A364" t="s">
        <v>89</v>
      </c>
      <c r="B364" t="s">
        <v>23</v>
      </c>
      <c r="C364">
        <f>INDEX(Adatok!$D$2:$G$116,MATCH(B364,Adatok!$A$2:$A$116,0),MATCH('Gravitációs modell'!A364,Adatok!$D$1:$G$1,0))</f>
        <v>3</v>
      </c>
      <c r="D364">
        <v>8618</v>
      </c>
      <c r="E364">
        <v>484</v>
      </c>
      <c r="F364">
        <v>28.892127909462062</v>
      </c>
      <c r="G364">
        <v>2</v>
      </c>
    </row>
    <row r="365" spans="1:7" x14ac:dyDescent="0.25">
      <c r="A365" t="s">
        <v>89</v>
      </c>
      <c r="B365" t="s">
        <v>24</v>
      </c>
      <c r="C365">
        <f>INDEX(Adatok!$D$2:$G$116,MATCH(B365,Adatok!$A$2:$A$116,0),MATCH('Gravitációs modell'!A365,Adatok!$D$1:$G$1,0))</f>
        <v>1</v>
      </c>
      <c r="D365">
        <v>8618</v>
      </c>
      <c r="E365">
        <v>997</v>
      </c>
      <c r="F365">
        <v>39.135227060298504</v>
      </c>
      <c r="G365">
        <v>2</v>
      </c>
    </row>
    <row r="366" spans="1:7" x14ac:dyDescent="0.25">
      <c r="A366" t="s">
        <v>89</v>
      </c>
      <c r="B366" t="s">
        <v>25</v>
      </c>
      <c r="C366">
        <f>INDEX(Adatok!$D$2:$G$116,MATCH(B366,Adatok!$A$2:$A$116,0),MATCH('Gravitációs modell'!A366,Adatok!$D$1:$G$1,0))</f>
        <v>1</v>
      </c>
      <c r="D366">
        <v>8618</v>
      </c>
      <c r="E366">
        <v>128</v>
      </c>
      <c r="F366">
        <v>45.105755659543739</v>
      </c>
      <c r="G366">
        <v>2</v>
      </c>
    </row>
    <row r="367" spans="1:7" x14ac:dyDescent="0.25">
      <c r="A367" t="s">
        <v>89</v>
      </c>
      <c r="B367" t="s">
        <v>27</v>
      </c>
      <c r="C367">
        <f>INDEX(Adatok!$D$2:$G$116,MATCH(B367,Adatok!$A$2:$A$116,0),MATCH('Gravitációs modell'!A367,Adatok!$D$1:$G$1,0))</f>
        <v>1</v>
      </c>
      <c r="D367">
        <v>8618</v>
      </c>
      <c r="E367">
        <v>251</v>
      </c>
      <c r="F367">
        <v>29.156934861502776</v>
      </c>
      <c r="G367">
        <v>2</v>
      </c>
    </row>
    <row r="368" spans="1:7" x14ac:dyDescent="0.25">
      <c r="A368" t="s">
        <v>89</v>
      </c>
      <c r="B368" t="s">
        <v>28</v>
      </c>
      <c r="C368">
        <f>INDEX(Adatok!$D$2:$G$116,MATCH(B368,Adatok!$A$2:$A$116,0),MATCH('Gravitációs modell'!A368,Adatok!$D$1:$G$1,0))</f>
        <v>1</v>
      </c>
      <c r="D368">
        <v>8618</v>
      </c>
      <c r="E368">
        <v>228</v>
      </c>
      <c r="F368">
        <v>33.622036278919879</v>
      </c>
      <c r="G368">
        <v>2</v>
      </c>
    </row>
    <row r="369" spans="1:7" x14ac:dyDescent="0.25">
      <c r="A369" t="s">
        <v>89</v>
      </c>
      <c r="B369" t="s">
        <v>21</v>
      </c>
      <c r="C369">
        <f>INDEX(Adatok!$D$2:$G$116,MATCH(B369,Adatok!$A$2:$A$116,0),MATCH('Gravitációs modell'!A369,Adatok!$D$1:$G$1,0))</f>
        <v>1</v>
      </c>
      <c r="D369">
        <v>8618</v>
      </c>
      <c r="E369">
        <v>1740</v>
      </c>
      <c r="F369">
        <v>32.653040584792436</v>
      </c>
      <c r="G369">
        <v>2</v>
      </c>
    </row>
    <row r="370" spans="1:7" x14ac:dyDescent="0.25">
      <c r="A370" t="s">
        <v>89</v>
      </c>
      <c r="B370" t="s">
        <v>29</v>
      </c>
      <c r="C370">
        <f>INDEX(Adatok!$D$2:$G$116,MATCH(B370,Adatok!$A$2:$A$116,0),MATCH('Gravitációs modell'!A370,Adatok!$D$1:$G$1,0))</f>
        <v>1</v>
      </c>
      <c r="D370">
        <v>8618</v>
      </c>
      <c r="E370">
        <v>266</v>
      </c>
      <c r="F370">
        <v>13.812739218116366</v>
      </c>
      <c r="G370">
        <v>2</v>
      </c>
    </row>
    <row r="371" spans="1:7" x14ac:dyDescent="0.25">
      <c r="A371" t="s">
        <v>89</v>
      </c>
      <c r="B371" t="s">
        <v>31</v>
      </c>
      <c r="C371">
        <f>INDEX(Adatok!$D$2:$G$116,MATCH(B371,Adatok!$A$2:$A$116,0),MATCH('Gravitációs modell'!A371,Adatok!$D$1:$G$1,0))</f>
        <v>6</v>
      </c>
      <c r="D371">
        <v>8618</v>
      </c>
      <c r="E371">
        <v>1135</v>
      </c>
      <c r="F371">
        <v>16.496107593005117</v>
      </c>
      <c r="G371">
        <v>2</v>
      </c>
    </row>
    <row r="372" spans="1:7" x14ac:dyDescent="0.25">
      <c r="A372" t="s">
        <v>89</v>
      </c>
      <c r="B372" t="s">
        <v>32</v>
      </c>
      <c r="C372">
        <f>INDEX(Adatok!$D$2:$G$116,MATCH(B372,Adatok!$A$2:$A$116,0),MATCH('Gravitációs modell'!A372,Adatok!$D$1:$G$1,0))</f>
        <v>1</v>
      </c>
      <c r="D372">
        <v>8618</v>
      </c>
      <c r="E372">
        <v>82</v>
      </c>
      <c r="F372">
        <v>42.31392268572278</v>
      </c>
      <c r="G372">
        <v>2</v>
      </c>
    </row>
    <row r="373" spans="1:7" x14ac:dyDescent="0.25">
      <c r="A373" t="s">
        <v>89</v>
      </c>
      <c r="B373" t="s">
        <v>33</v>
      </c>
      <c r="C373">
        <f>INDEX(Adatok!$D$2:$G$116,MATCH(B373,Adatok!$A$2:$A$116,0),MATCH('Gravitációs modell'!A373,Adatok!$D$1:$G$1,0))</f>
        <v>1</v>
      </c>
      <c r="D373">
        <v>8618</v>
      </c>
      <c r="E373">
        <v>317</v>
      </c>
      <c r="F373">
        <v>33.374154457917399</v>
      </c>
      <c r="G373">
        <v>2</v>
      </c>
    </row>
    <row r="374" spans="1:7" x14ac:dyDescent="0.25">
      <c r="A374" t="s">
        <v>89</v>
      </c>
      <c r="B374" t="s">
        <v>34</v>
      </c>
      <c r="C374">
        <f>INDEX(Adatok!$D$2:$G$116,MATCH(B374,Adatok!$A$2:$A$116,0),MATCH('Gravitációs modell'!A374,Adatok!$D$1:$G$1,0))</f>
        <v>1</v>
      </c>
      <c r="D374">
        <v>8618</v>
      </c>
      <c r="E374">
        <v>1111</v>
      </c>
      <c r="F374">
        <v>40.555461140558265</v>
      </c>
      <c r="G374">
        <v>2</v>
      </c>
    </row>
    <row r="375" spans="1:7" x14ac:dyDescent="0.25">
      <c r="A375" t="s">
        <v>89</v>
      </c>
      <c r="B375" t="s">
        <v>35</v>
      </c>
      <c r="C375">
        <f>INDEX(Adatok!$D$2:$G$116,MATCH(B375,Adatok!$A$2:$A$116,0),MATCH('Gravitációs modell'!A375,Adatok!$D$1:$G$1,0))</f>
        <v>1</v>
      </c>
      <c r="D375">
        <v>8618</v>
      </c>
      <c r="E375">
        <v>527</v>
      </c>
      <c r="F375">
        <v>29.206249603424823</v>
      </c>
      <c r="G375">
        <v>2</v>
      </c>
    </row>
    <row r="376" spans="1:7" x14ac:dyDescent="0.25">
      <c r="A376" t="s">
        <v>89</v>
      </c>
      <c r="B376" t="s">
        <v>37</v>
      </c>
      <c r="C376">
        <f>INDEX(Adatok!$D$2:$G$116,MATCH(B376,Adatok!$A$2:$A$116,0),MATCH('Gravitációs modell'!A376,Adatok!$D$1:$G$1,0))</f>
        <v>1</v>
      </c>
      <c r="D376">
        <v>8618</v>
      </c>
      <c r="E376">
        <v>614</v>
      </c>
      <c r="F376">
        <v>23.113891945273206</v>
      </c>
      <c r="G376">
        <v>2</v>
      </c>
    </row>
    <row r="377" spans="1:7" x14ac:dyDescent="0.25">
      <c r="A377" t="s">
        <v>89</v>
      </c>
      <c r="B377" t="s">
        <v>39</v>
      </c>
      <c r="C377">
        <f>INDEX(Adatok!$D$2:$G$116,MATCH(B377,Adatok!$A$2:$A$116,0),MATCH('Gravitációs modell'!A377,Adatok!$D$1:$G$1,0))</f>
        <v>1</v>
      </c>
      <c r="D377">
        <v>8618</v>
      </c>
      <c r="E377">
        <v>326</v>
      </c>
      <c r="F377">
        <v>41.324271669644823</v>
      </c>
      <c r="G377">
        <v>2</v>
      </c>
    </row>
    <row r="378" spans="1:7" x14ac:dyDescent="0.25">
      <c r="A378" t="s">
        <v>89</v>
      </c>
      <c r="B378" t="s">
        <v>40</v>
      </c>
      <c r="C378">
        <f>INDEX(Adatok!$D$2:$G$116,MATCH(B378,Adatok!$A$2:$A$116,0),MATCH('Gravitációs modell'!A378,Adatok!$D$1:$G$1,0))</f>
        <v>1</v>
      </c>
      <c r="D378">
        <v>8618</v>
      </c>
      <c r="E378">
        <v>283</v>
      </c>
      <c r="F378">
        <v>25.436595022737919</v>
      </c>
      <c r="G378">
        <v>2</v>
      </c>
    </row>
    <row r="379" spans="1:7" x14ac:dyDescent="0.25">
      <c r="A379" t="s">
        <v>89</v>
      </c>
      <c r="B379" t="s">
        <v>26</v>
      </c>
      <c r="C379">
        <f>INDEX(Adatok!$D$2:$G$116,MATCH(B379,Adatok!$A$2:$A$116,0),MATCH('Gravitációs modell'!A379,Adatok!$D$1:$G$1,0))</f>
        <v>1</v>
      </c>
      <c r="D379">
        <v>8618</v>
      </c>
      <c r="E379">
        <v>738</v>
      </c>
      <c r="F379">
        <v>45.189260699557742</v>
      </c>
      <c r="G379">
        <v>2</v>
      </c>
    </row>
    <row r="380" spans="1:7" x14ac:dyDescent="0.25">
      <c r="A380" t="s">
        <v>89</v>
      </c>
      <c r="B380" t="s">
        <v>41</v>
      </c>
      <c r="C380">
        <f>INDEX(Adatok!$D$2:$G$116,MATCH(B380,Adatok!$A$2:$A$116,0),MATCH('Gravitációs modell'!A380,Adatok!$D$1:$G$1,0))</f>
        <v>2</v>
      </c>
      <c r="D380">
        <v>8618</v>
      </c>
      <c r="E380">
        <v>987</v>
      </c>
      <c r="F380">
        <v>34.536159815806606</v>
      </c>
      <c r="G380">
        <v>2</v>
      </c>
    </row>
    <row r="381" spans="1:7" x14ac:dyDescent="0.25">
      <c r="A381" t="s">
        <v>89</v>
      </c>
      <c r="B381" t="s">
        <v>30</v>
      </c>
      <c r="C381">
        <f>INDEX(Adatok!$D$2:$G$116,MATCH(B381,Adatok!$A$2:$A$116,0),MATCH('Gravitációs modell'!A381,Adatok!$D$1:$G$1,0))</f>
        <v>1</v>
      </c>
      <c r="D381">
        <v>8618</v>
      </c>
      <c r="E381">
        <v>952</v>
      </c>
      <c r="F381">
        <v>16.565048238406419</v>
      </c>
      <c r="G381">
        <v>2</v>
      </c>
    </row>
    <row r="382" spans="1:7" x14ac:dyDescent="0.25">
      <c r="A382" t="s">
        <v>89</v>
      </c>
      <c r="B382" t="s">
        <v>43</v>
      </c>
      <c r="C382">
        <f>INDEX(Adatok!$D$2:$G$116,MATCH(B382,Adatok!$A$2:$A$116,0),MATCH('Gravitációs modell'!A382,Adatok!$D$1:$G$1,0))</f>
        <v>1</v>
      </c>
      <c r="D382">
        <v>8618</v>
      </c>
      <c r="E382">
        <v>657</v>
      </c>
      <c r="F382">
        <v>19.112709043060239</v>
      </c>
      <c r="G382">
        <v>2</v>
      </c>
    </row>
    <row r="383" spans="1:7" x14ac:dyDescent="0.25">
      <c r="A383" t="s">
        <v>89</v>
      </c>
      <c r="B383" t="s">
        <v>44</v>
      </c>
      <c r="C383">
        <f>INDEX(Adatok!$D$2:$G$116,MATCH(B383,Adatok!$A$2:$A$116,0),MATCH('Gravitációs modell'!A383,Adatok!$D$1:$G$1,0))</f>
        <v>1</v>
      </c>
      <c r="D383">
        <v>8618</v>
      </c>
      <c r="E383">
        <v>120</v>
      </c>
      <c r="F383">
        <v>43.623326719479763</v>
      </c>
      <c r="G383">
        <v>2</v>
      </c>
    </row>
    <row r="384" spans="1:7" x14ac:dyDescent="0.25">
      <c r="A384" t="s">
        <v>89</v>
      </c>
      <c r="B384" t="s">
        <v>36</v>
      </c>
      <c r="C384">
        <f>INDEX(Adatok!$D$2:$G$116,MATCH(B384,Adatok!$A$2:$A$116,0),MATCH('Gravitációs modell'!A384,Adatok!$D$1:$G$1,0))</f>
        <v>1</v>
      </c>
      <c r="D384">
        <v>8618</v>
      </c>
      <c r="E384">
        <v>529</v>
      </c>
      <c r="F384">
        <v>28.272058864287235</v>
      </c>
      <c r="G384">
        <v>2</v>
      </c>
    </row>
    <row r="385" spans="1:7" x14ac:dyDescent="0.25">
      <c r="A385" t="s">
        <v>89</v>
      </c>
      <c r="B385" t="s">
        <v>45</v>
      </c>
      <c r="C385">
        <f>INDEX(Adatok!$D$2:$G$116,MATCH(B385,Adatok!$A$2:$A$116,0),MATCH('Gravitációs modell'!A385,Adatok!$D$1:$G$1,0))</f>
        <v>1</v>
      </c>
      <c r="D385">
        <v>8618</v>
      </c>
      <c r="E385">
        <v>120</v>
      </c>
      <c r="F385">
        <v>27.58809382408359</v>
      </c>
      <c r="G385">
        <v>2</v>
      </c>
    </row>
    <row r="386" spans="1:7" x14ac:dyDescent="0.25">
      <c r="A386" t="s">
        <v>89</v>
      </c>
      <c r="B386" t="s">
        <v>46</v>
      </c>
      <c r="C386">
        <f>INDEX(Adatok!$D$2:$G$116,MATCH(B386,Adatok!$A$2:$A$116,0),MATCH('Gravitációs modell'!A386,Adatok!$D$1:$G$1,0))</f>
        <v>1</v>
      </c>
      <c r="D386">
        <v>8618</v>
      </c>
      <c r="E386">
        <v>292</v>
      </c>
      <c r="F386">
        <v>4.830858440695498</v>
      </c>
      <c r="G386">
        <v>2</v>
      </c>
    </row>
    <row r="387" spans="1:7" x14ac:dyDescent="0.25">
      <c r="A387" t="s">
        <v>89</v>
      </c>
      <c r="B387" t="s">
        <v>47</v>
      </c>
      <c r="C387">
        <f>INDEX(Adatok!$D$2:$G$116,MATCH(B387,Adatok!$A$2:$A$116,0),MATCH('Gravitációs modell'!A387,Adatok!$D$1:$G$1,0))</f>
        <v>1</v>
      </c>
      <c r="D387">
        <v>8618</v>
      </c>
      <c r="E387">
        <v>595</v>
      </c>
      <c r="F387">
        <v>11.009598344722992</v>
      </c>
      <c r="G387">
        <v>2</v>
      </c>
    </row>
    <row r="388" spans="1:7" x14ac:dyDescent="0.25">
      <c r="A388" t="s">
        <v>89</v>
      </c>
      <c r="B388" t="s">
        <v>48</v>
      </c>
      <c r="C388">
        <f>INDEX(Adatok!$D$2:$G$116,MATCH(B388,Adatok!$A$2:$A$116,0),MATCH('Gravitációs modell'!A388,Adatok!$D$1:$G$1,0))</f>
        <v>2</v>
      </c>
      <c r="D388">
        <v>8618</v>
      </c>
      <c r="E388">
        <v>733</v>
      </c>
      <c r="F388">
        <v>23.456916349185978</v>
      </c>
      <c r="G388">
        <v>2</v>
      </c>
    </row>
    <row r="389" spans="1:7" x14ac:dyDescent="0.25">
      <c r="A389" t="s">
        <v>89</v>
      </c>
      <c r="B389" t="s">
        <v>19</v>
      </c>
      <c r="C389">
        <f>INDEX(Adatok!$D$2:$G$116,MATCH(B389,Adatok!$A$2:$A$116,0),MATCH('Gravitációs modell'!A389,Adatok!$D$1:$G$1,0))</f>
        <v>1</v>
      </c>
      <c r="D389">
        <v>8618</v>
      </c>
      <c r="E389">
        <v>760</v>
      </c>
      <c r="F389">
        <v>42.570386824060968</v>
      </c>
      <c r="G389">
        <v>2</v>
      </c>
    </row>
    <row r="390" spans="1:7" x14ac:dyDescent="0.25">
      <c r="A390" t="s">
        <v>89</v>
      </c>
      <c r="B390" t="s">
        <v>49</v>
      </c>
      <c r="C390">
        <f>INDEX(Adatok!$D$2:$G$116,MATCH(B390,Adatok!$A$2:$A$116,0),MATCH('Gravitációs modell'!A390,Adatok!$D$1:$G$1,0))</f>
        <v>1</v>
      </c>
      <c r="D390">
        <v>8618</v>
      </c>
      <c r="E390">
        <v>793</v>
      </c>
      <c r="F390">
        <v>33.168519325834666</v>
      </c>
      <c r="G390">
        <v>2</v>
      </c>
    </row>
    <row r="391" spans="1:7" x14ac:dyDescent="0.25">
      <c r="A391" t="s">
        <v>89</v>
      </c>
      <c r="B391" t="s">
        <v>50</v>
      </c>
      <c r="C391">
        <f>INDEX(Adatok!$D$2:$G$116,MATCH(B391,Adatok!$A$2:$A$116,0),MATCH('Gravitációs modell'!A391,Adatok!$D$1:$G$1,0))</f>
        <v>1</v>
      </c>
      <c r="D391">
        <v>8618</v>
      </c>
      <c r="E391">
        <v>701</v>
      </c>
      <c r="F391">
        <v>32.659508485355431</v>
      </c>
      <c r="G391">
        <v>2</v>
      </c>
    </row>
    <row r="392" spans="1:7" x14ac:dyDescent="0.25">
      <c r="A392" t="s">
        <v>89</v>
      </c>
      <c r="B392" t="s">
        <v>51</v>
      </c>
      <c r="C392">
        <f>INDEX(Adatok!$D$2:$G$116,MATCH(B392,Adatok!$A$2:$A$116,0),MATCH('Gravitációs modell'!A392,Adatok!$D$1:$G$1,0))</f>
        <v>1</v>
      </c>
      <c r="D392">
        <v>8618</v>
      </c>
      <c r="E392">
        <v>329</v>
      </c>
      <c r="F392">
        <v>30.612409321080012</v>
      </c>
      <c r="G392">
        <v>2</v>
      </c>
    </row>
    <row r="393" spans="1:7" x14ac:dyDescent="0.25">
      <c r="A393" t="s">
        <v>89</v>
      </c>
      <c r="B393" t="s">
        <v>52</v>
      </c>
      <c r="C393">
        <f>INDEX(Adatok!$D$2:$G$116,MATCH(B393,Adatok!$A$2:$A$116,0),MATCH('Gravitációs modell'!A393,Adatok!$D$1:$G$1,0))</f>
        <v>2</v>
      </c>
      <c r="D393">
        <v>8618</v>
      </c>
      <c r="E393">
        <v>1594</v>
      </c>
      <c r="F393">
        <v>23.69702221711746</v>
      </c>
      <c r="G393">
        <v>2</v>
      </c>
    </row>
    <row r="394" spans="1:7" x14ac:dyDescent="0.25">
      <c r="A394" t="s">
        <v>89</v>
      </c>
      <c r="B394" t="s">
        <v>53</v>
      </c>
      <c r="C394">
        <f>INDEX(Adatok!$D$2:$G$116,MATCH(B394,Adatok!$A$2:$A$116,0),MATCH('Gravitációs modell'!A394,Adatok!$D$1:$G$1,0))</f>
        <v>1</v>
      </c>
      <c r="D394">
        <v>8618</v>
      </c>
      <c r="E394">
        <v>231</v>
      </c>
      <c r="F394">
        <v>31.644320785697193</v>
      </c>
      <c r="G394">
        <v>2</v>
      </c>
    </row>
    <row r="395" spans="1:7" x14ac:dyDescent="0.25">
      <c r="A395" t="s">
        <v>89</v>
      </c>
      <c r="B395" t="s">
        <v>42</v>
      </c>
      <c r="C395">
        <f>INDEX(Adatok!$D$2:$G$116,MATCH(B395,Adatok!$A$2:$A$116,0),MATCH('Gravitációs modell'!A395,Adatok!$D$1:$G$1,0))</f>
        <v>1</v>
      </c>
      <c r="D395">
        <v>8618</v>
      </c>
      <c r="E395">
        <v>790</v>
      </c>
      <c r="F395">
        <v>29.272274674517121</v>
      </c>
      <c r="G395">
        <v>2</v>
      </c>
    </row>
    <row r="396" spans="1:7" x14ac:dyDescent="0.25">
      <c r="A396" t="s">
        <v>89</v>
      </c>
      <c r="B396" t="s">
        <v>54</v>
      </c>
      <c r="C396">
        <f>INDEX(Adatok!$D$2:$G$116,MATCH(B396,Adatok!$A$2:$A$116,0),MATCH('Gravitációs modell'!A396,Adatok!$D$1:$G$1,0))</f>
        <v>1</v>
      </c>
      <c r="D396">
        <v>8618</v>
      </c>
      <c r="E396">
        <v>743</v>
      </c>
      <c r="F396">
        <v>40.026874444228895</v>
      </c>
      <c r="G396">
        <v>2</v>
      </c>
    </row>
    <row r="397" spans="1:7" x14ac:dyDescent="0.25">
      <c r="A397" t="s">
        <v>89</v>
      </c>
      <c r="B397" t="s">
        <v>55</v>
      </c>
      <c r="C397">
        <f>INDEX(Adatok!$D$2:$G$116,MATCH(B397,Adatok!$A$2:$A$116,0),MATCH('Gravitációs modell'!A397,Adatok!$D$1:$G$1,0))</f>
        <v>1</v>
      </c>
      <c r="D397">
        <v>8618</v>
      </c>
      <c r="E397">
        <v>192</v>
      </c>
      <c r="F397">
        <v>16.293685697618294</v>
      </c>
      <c r="G397">
        <v>2</v>
      </c>
    </row>
    <row r="398" spans="1:7" x14ac:dyDescent="0.25">
      <c r="A398" t="s">
        <v>89</v>
      </c>
      <c r="B398" t="s">
        <v>56</v>
      </c>
      <c r="C398">
        <f>INDEX(Adatok!$D$2:$G$116,MATCH(B398,Adatok!$A$2:$A$116,0),MATCH('Gravitációs modell'!A398,Adatok!$D$1:$G$1,0))</f>
        <v>1</v>
      </c>
      <c r="D398">
        <v>8618</v>
      </c>
      <c r="E398">
        <v>2412</v>
      </c>
      <c r="F398">
        <v>19.992748610321051</v>
      </c>
      <c r="G398">
        <v>2</v>
      </c>
    </row>
    <row r="399" spans="1:7" x14ac:dyDescent="0.25">
      <c r="A399" t="s">
        <v>89</v>
      </c>
      <c r="B399" t="s">
        <v>38</v>
      </c>
      <c r="C399">
        <f>INDEX(Adatok!$D$2:$G$116,MATCH(B399,Adatok!$A$2:$A$116,0),MATCH('Gravitációs modell'!A399,Adatok!$D$1:$G$1,0))</f>
        <v>1</v>
      </c>
      <c r="D399">
        <v>8618</v>
      </c>
      <c r="E399">
        <v>813</v>
      </c>
      <c r="F399">
        <v>25.97598110118637</v>
      </c>
      <c r="G399">
        <v>2</v>
      </c>
    </row>
    <row r="400" spans="1:7" x14ac:dyDescent="0.25">
      <c r="A400" t="s">
        <v>89</v>
      </c>
      <c r="B400" t="s">
        <v>57</v>
      </c>
      <c r="C400">
        <f>INDEX(Adatok!$D$2:$G$116,MATCH(B400,Adatok!$A$2:$A$116,0),MATCH('Gravitációs modell'!A400,Adatok!$D$1:$G$1,0))</f>
        <v>2</v>
      </c>
      <c r="D400">
        <v>8618</v>
      </c>
      <c r="E400">
        <v>687</v>
      </c>
      <c r="F400">
        <v>37.402952479093678</v>
      </c>
      <c r="G400">
        <v>2</v>
      </c>
    </row>
    <row r="401" spans="1:7" x14ac:dyDescent="0.25">
      <c r="A401" t="s">
        <v>89</v>
      </c>
      <c r="B401" t="s">
        <v>58</v>
      </c>
      <c r="C401">
        <f>INDEX(Adatok!$D$2:$G$116,MATCH(B401,Adatok!$A$2:$A$116,0),MATCH('Gravitációs modell'!A401,Adatok!$D$1:$G$1,0))</f>
        <v>1</v>
      </c>
      <c r="D401">
        <v>8618</v>
      </c>
      <c r="E401">
        <v>553</v>
      </c>
      <c r="F401">
        <v>40.497948990400062</v>
      </c>
      <c r="G401">
        <v>2</v>
      </c>
    </row>
    <row r="402" spans="1:7" x14ac:dyDescent="0.25">
      <c r="A402" t="s">
        <v>89</v>
      </c>
      <c r="B402" t="s">
        <v>59</v>
      </c>
      <c r="C402">
        <f>INDEX(Adatok!$D$2:$G$116,MATCH(B402,Adatok!$A$2:$A$116,0),MATCH('Gravitációs modell'!A402,Adatok!$D$1:$G$1,0))</f>
        <v>1</v>
      </c>
      <c r="D402">
        <v>8618</v>
      </c>
      <c r="E402">
        <v>519</v>
      </c>
      <c r="F402">
        <v>30.60067464164721</v>
      </c>
      <c r="G402">
        <v>2</v>
      </c>
    </row>
    <row r="403" spans="1:7" x14ac:dyDescent="0.25">
      <c r="A403" t="s">
        <v>89</v>
      </c>
      <c r="B403" t="s">
        <v>60</v>
      </c>
      <c r="C403">
        <f>INDEX(Adatok!$D$2:$G$116,MATCH(B403,Adatok!$A$2:$A$116,0),MATCH('Gravitációs modell'!A403,Adatok!$D$1:$G$1,0))</f>
        <v>1</v>
      </c>
      <c r="D403">
        <v>8618</v>
      </c>
      <c r="E403">
        <v>416</v>
      </c>
      <c r="F403">
        <v>43.167121515750033</v>
      </c>
      <c r="G403">
        <v>2</v>
      </c>
    </row>
    <row r="404" spans="1:7" x14ac:dyDescent="0.25">
      <c r="A404" t="s">
        <v>89</v>
      </c>
      <c r="B404" t="s">
        <v>61</v>
      </c>
      <c r="C404">
        <f>INDEX(Adatok!$D$2:$G$116,MATCH(B404,Adatok!$A$2:$A$116,0),MATCH('Gravitációs modell'!A404,Adatok!$D$1:$G$1,0))</f>
        <v>1</v>
      </c>
      <c r="D404">
        <v>8618</v>
      </c>
      <c r="E404">
        <v>383</v>
      </c>
      <c r="F404">
        <v>28.367956684399516</v>
      </c>
      <c r="G404">
        <v>2</v>
      </c>
    </row>
    <row r="405" spans="1:7" x14ac:dyDescent="0.25">
      <c r="A405" t="s">
        <v>89</v>
      </c>
      <c r="B405" t="s">
        <v>63</v>
      </c>
      <c r="C405">
        <f>INDEX(Adatok!$D$2:$G$116,MATCH(B405,Adatok!$A$2:$A$116,0),MATCH('Gravitációs modell'!A405,Adatok!$D$1:$G$1,0))</f>
        <v>24</v>
      </c>
      <c r="D405">
        <v>8618</v>
      </c>
      <c r="E405">
        <v>16576</v>
      </c>
      <c r="F405">
        <v>19.209824171677589</v>
      </c>
      <c r="G405">
        <v>2</v>
      </c>
    </row>
    <row r="406" spans="1:7" x14ac:dyDescent="0.25">
      <c r="A406" t="s">
        <v>89</v>
      </c>
      <c r="B406" t="s">
        <v>64</v>
      </c>
      <c r="C406">
        <f>INDEX(Adatok!$D$2:$G$116,MATCH(B406,Adatok!$A$2:$A$116,0),MATCH('Gravitációs modell'!A406,Adatok!$D$1:$G$1,0))</f>
        <v>2</v>
      </c>
      <c r="D406">
        <v>8618</v>
      </c>
      <c r="E406">
        <v>6239</v>
      </c>
      <c r="F406">
        <v>29.883437783694529</v>
      </c>
      <c r="G406">
        <v>2</v>
      </c>
    </row>
    <row r="407" spans="1:7" x14ac:dyDescent="0.25">
      <c r="A407" t="s">
        <v>89</v>
      </c>
      <c r="B407" t="s">
        <v>65</v>
      </c>
      <c r="C407">
        <f>INDEX(Adatok!$D$2:$G$116,MATCH(B407,Adatok!$A$2:$A$116,0),MATCH('Gravitációs modell'!A407,Adatok!$D$1:$G$1,0))</f>
        <v>8</v>
      </c>
      <c r="D407">
        <v>8618</v>
      </c>
      <c r="E407">
        <v>3562</v>
      </c>
      <c r="F407">
        <v>17.908694637707981</v>
      </c>
      <c r="G407">
        <v>2</v>
      </c>
    </row>
    <row r="408" spans="1:7" x14ac:dyDescent="0.25">
      <c r="A408" t="s">
        <v>89</v>
      </c>
      <c r="B408" t="s">
        <v>66</v>
      </c>
      <c r="C408">
        <f>INDEX(Adatok!$D$2:$G$116,MATCH(B408,Adatok!$A$2:$A$116,0),MATCH('Gravitációs modell'!A408,Adatok!$D$1:$G$1,0))</f>
        <v>2</v>
      </c>
      <c r="D408">
        <v>8618</v>
      </c>
      <c r="E408">
        <v>3479</v>
      </c>
      <c r="F408">
        <v>24.71510670939503</v>
      </c>
      <c r="G408">
        <v>2</v>
      </c>
    </row>
    <row r="409" spans="1:7" x14ac:dyDescent="0.25">
      <c r="A409" t="s">
        <v>89</v>
      </c>
      <c r="B409" t="s">
        <v>67</v>
      </c>
      <c r="C409">
        <f>INDEX(Adatok!$D$2:$G$116,MATCH(B409,Adatok!$A$2:$A$116,0),MATCH('Gravitációs modell'!A409,Adatok!$D$1:$G$1,0))</f>
        <v>2</v>
      </c>
      <c r="D409">
        <v>8618</v>
      </c>
      <c r="E409">
        <v>2076</v>
      </c>
      <c r="F409">
        <v>38.721432397816365</v>
      </c>
      <c r="G409">
        <v>2</v>
      </c>
    </row>
    <row r="410" spans="1:7" x14ac:dyDescent="0.25">
      <c r="A410" t="s">
        <v>89</v>
      </c>
      <c r="B410" t="s">
        <v>68</v>
      </c>
      <c r="C410">
        <f>INDEX(Adatok!$D$2:$G$116,MATCH(B410,Adatok!$A$2:$A$116,0),MATCH('Gravitációs modell'!A410,Adatok!$D$1:$G$1,0))</f>
        <v>1</v>
      </c>
      <c r="D410">
        <v>8618</v>
      </c>
      <c r="E410">
        <v>1802</v>
      </c>
      <c r="F410">
        <v>27.2166898818055</v>
      </c>
      <c r="G410">
        <v>2</v>
      </c>
    </row>
    <row r="411" spans="1:7" x14ac:dyDescent="0.25">
      <c r="A411" t="s">
        <v>89</v>
      </c>
      <c r="B411" t="s">
        <v>69</v>
      </c>
      <c r="C411">
        <f>INDEX(Adatok!$D$2:$G$116,MATCH(B411,Adatok!$A$2:$A$116,0),MATCH('Gravitációs modell'!A411,Adatok!$D$1:$G$1,0))</f>
        <v>1</v>
      </c>
      <c r="D411">
        <v>8618</v>
      </c>
      <c r="E411">
        <v>1737</v>
      </c>
      <c r="F411">
        <v>30.741647891874916</v>
      </c>
      <c r="G411">
        <v>2</v>
      </c>
    </row>
    <row r="412" spans="1:7" x14ac:dyDescent="0.25">
      <c r="A412" t="s">
        <v>89</v>
      </c>
      <c r="B412" t="s">
        <v>70</v>
      </c>
      <c r="C412">
        <f>INDEX(Adatok!$D$2:$G$116,MATCH(B412,Adatok!$A$2:$A$116,0),MATCH('Gravitációs modell'!A412,Adatok!$D$1:$G$1,0))</f>
        <v>1</v>
      </c>
      <c r="D412">
        <v>8618</v>
      </c>
      <c r="E412">
        <v>322</v>
      </c>
      <c r="F412">
        <v>23.803133151883628</v>
      </c>
      <c r="G412">
        <v>2</v>
      </c>
    </row>
    <row r="413" spans="1:7" x14ac:dyDescent="0.25">
      <c r="A413" t="s">
        <v>89</v>
      </c>
      <c r="B413" t="s">
        <v>72</v>
      </c>
      <c r="C413">
        <f>INDEX(Adatok!$D$2:$G$116,MATCH(B413,Adatok!$A$2:$A$116,0),MATCH('Gravitációs modell'!A413,Adatok!$D$1:$G$1,0))</f>
        <v>1</v>
      </c>
      <c r="D413">
        <v>8618</v>
      </c>
      <c r="E413">
        <v>476</v>
      </c>
      <c r="F413">
        <v>24.014189050268811</v>
      </c>
      <c r="G413">
        <v>2</v>
      </c>
    </row>
    <row r="414" spans="1:7" x14ac:dyDescent="0.25">
      <c r="A414" t="s">
        <v>89</v>
      </c>
      <c r="B414" t="s">
        <v>71</v>
      </c>
      <c r="C414">
        <f>INDEX(Adatok!$D$2:$G$116,MATCH(B414,Adatok!$A$2:$A$116,0),MATCH('Gravitációs modell'!A414,Adatok!$D$1:$G$1,0))</f>
        <v>1</v>
      </c>
      <c r="D414">
        <v>8618</v>
      </c>
      <c r="E414">
        <v>1614</v>
      </c>
      <c r="F414">
        <v>24.306804191175473</v>
      </c>
      <c r="G414">
        <v>2</v>
      </c>
    </row>
    <row r="415" spans="1:7" x14ac:dyDescent="0.25">
      <c r="A415" t="s">
        <v>89</v>
      </c>
      <c r="B415" t="s">
        <v>73</v>
      </c>
      <c r="C415">
        <f>INDEX(Adatok!$D$2:$G$116,MATCH(B415,Adatok!$A$2:$A$116,0),MATCH('Gravitációs modell'!A415,Adatok!$D$1:$G$1,0))</f>
        <v>1</v>
      </c>
      <c r="D415">
        <v>8618</v>
      </c>
      <c r="E415">
        <v>1257</v>
      </c>
      <c r="F415">
        <v>18.025459777651463</v>
      </c>
      <c r="G415">
        <v>2</v>
      </c>
    </row>
    <row r="416" spans="1:7" x14ac:dyDescent="0.25">
      <c r="A416" t="s">
        <v>89</v>
      </c>
      <c r="B416" t="s">
        <v>74</v>
      </c>
      <c r="C416">
        <f>INDEX(Adatok!$D$2:$G$116,MATCH(B416,Adatok!$A$2:$A$116,0),MATCH('Gravitációs modell'!A416,Adatok!$D$1:$G$1,0))</f>
        <v>2</v>
      </c>
      <c r="D416">
        <v>8618</v>
      </c>
      <c r="E416">
        <v>2060</v>
      </c>
      <c r="F416">
        <v>24.623570890893653</v>
      </c>
      <c r="G416">
        <v>2</v>
      </c>
    </row>
    <row r="417" spans="1:7" x14ac:dyDescent="0.25">
      <c r="A417" t="s">
        <v>89</v>
      </c>
      <c r="B417" t="s">
        <v>75</v>
      </c>
      <c r="C417">
        <f>INDEX(Adatok!$D$2:$G$116,MATCH(B417,Adatok!$A$2:$A$116,0),MATCH('Gravitációs modell'!A417,Adatok!$D$1:$G$1,0))</f>
        <v>3</v>
      </c>
      <c r="D417">
        <v>8618</v>
      </c>
      <c r="E417">
        <v>2925</v>
      </c>
      <c r="F417">
        <v>21.368528827686141</v>
      </c>
      <c r="G417">
        <v>2</v>
      </c>
    </row>
    <row r="418" spans="1:7" x14ac:dyDescent="0.25">
      <c r="A418" t="s">
        <v>89</v>
      </c>
      <c r="B418" t="s">
        <v>76</v>
      </c>
      <c r="C418">
        <f>INDEX(Adatok!$D$2:$G$116,MATCH(B418,Adatok!$A$2:$A$116,0),MATCH('Gravitációs modell'!A418,Adatok!$D$1:$G$1,0))</f>
        <v>44</v>
      </c>
      <c r="D418">
        <v>8618</v>
      </c>
      <c r="E418">
        <v>2307</v>
      </c>
      <c r="F418">
        <v>8.3286089189343073</v>
      </c>
      <c r="G418">
        <v>2</v>
      </c>
    </row>
    <row r="419" spans="1:7" x14ac:dyDescent="0.25">
      <c r="A419" t="s">
        <v>89</v>
      </c>
      <c r="B419" t="s">
        <v>77</v>
      </c>
      <c r="C419">
        <f>INDEX(Adatok!$D$2:$G$116,MATCH(B419,Adatok!$A$2:$A$116,0),MATCH('Gravitációs modell'!A419,Adatok!$D$1:$G$1,0))</f>
        <v>2</v>
      </c>
      <c r="D419">
        <v>8618</v>
      </c>
      <c r="E419">
        <v>2180</v>
      </c>
      <c r="F419">
        <v>24.902754395003434</v>
      </c>
      <c r="G419">
        <v>2</v>
      </c>
    </row>
    <row r="420" spans="1:7" x14ac:dyDescent="0.25">
      <c r="A420" t="s">
        <v>89</v>
      </c>
      <c r="B420" t="s">
        <v>78</v>
      </c>
      <c r="C420">
        <f>INDEX(Adatok!$D$2:$G$116,MATCH(B420,Adatok!$A$2:$A$116,0),MATCH('Gravitációs modell'!A420,Adatok!$D$1:$G$1,0))</f>
        <v>1</v>
      </c>
      <c r="D420">
        <v>8618</v>
      </c>
      <c r="E420">
        <v>1959</v>
      </c>
      <c r="F420">
        <v>29.846633193565793</v>
      </c>
      <c r="G420">
        <v>2</v>
      </c>
    </row>
    <row r="421" spans="1:7" x14ac:dyDescent="0.25">
      <c r="A421" t="s">
        <v>89</v>
      </c>
      <c r="B421" t="s">
        <v>79</v>
      </c>
      <c r="C421">
        <f>INDEX(Adatok!$D$2:$G$116,MATCH(B421,Adatok!$A$2:$A$116,0),MATCH('Gravitációs modell'!A421,Adatok!$D$1:$G$1,0))</f>
        <v>3</v>
      </c>
      <c r="D421">
        <v>8618</v>
      </c>
      <c r="E421">
        <v>2676</v>
      </c>
      <c r="F421">
        <v>24.095234856433901</v>
      </c>
      <c r="G421">
        <v>2</v>
      </c>
    </row>
    <row r="422" spans="1:7" x14ac:dyDescent="0.25">
      <c r="A422" t="s">
        <v>89</v>
      </c>
      <c r="B422" t="s">
        <v>80</v>
      </c>
      <c r="C422">
        <f>INDEX(Adatok!$D$2:$G$116,MATCH(B422,Adatok!$A$2:$A$116,0),MATCH('Gravitációs modell'!A422,Adatok!$D$1:$G$1,0))</f>
        <v>2</v>
      </c>
      <c r="D422">
        <v>8618</v>
      </c>
      <c r="E422">
        <v>976</v>
      </c>
      <c r="F422">
        <v>12.059729996117294</v>
      </c>
      <c r="G422">
        <v>2</v>
      </c>
    </row>
    <row r="423" spans="1:7" x14ac:dyDescent="0.25">
      <c r="A423" t="s">
        <v>89</v>
      </c>
      <c r="B423" t="s">
        <v>82</v>
      </c>
      <c r="C423">
        <f>INDEX(Adatok!$D$2:$G$116,MATCH(B423,Adatok!$A$2:$A$116,0),MATCH('Gravitációs modell'!A423,Adatok!$D$1:$G$1,0))</f>
        <v>8</v>
      </c>
      <c r="D423">
        <v>8618</v>
      </c>
      <c r="E423">
        <v>3084</v>
      </c>
      <c r="F423">
        <v>14.858213545267125</v>
      </c>
      <c r="G423">
        <v>2</v>
      </c>
    </row>
    <row r="424" spans="1:7" x14ac:dyDescent="0.25">
      <c r="A424" t="s">
        <v>89</v>
      </c>
      <c r="B424" t="s">
        <v>81</v>
      </c>
      <c r="C424">
        <f>INDEX(Adatok!$D$2:$G$116,MATCH(B424,Adatok!$A$2:$A$116,0),MATCH('Gravitációs modell'!A424,Adatok!$D$1:$G$1,0))</f>
        <v>2</v>
      </c>
      <c r="D424">
        <v>8618</v>
      </c>
      <c r="E424">
        <v>1478</v>
      </c>
      <c r="F424">
        <v>19.792205527188212</v>
      </c>
      <c r="G424">
        <v>2</v>
      </c>
    </row>
    <row r="425" spans="1:7" x14ac:dyDescent="0.25">
      <c r="A425" t="s">
        <v>89</v>
      </c>
      <c r="B425" t="s">
        <v>83</v>
      </c>
      <c r="C425">
        <f>INDEX(Adatok!$D$2:$G$116,MATCH(B425,Adatok!$A$2:$A$116,0),MATCH('Gravitációs modell'!A425,Adatok!$D$1:$G$1,0))</f>
        <v>1</v>
      </c>
      <c r="D425">
        <v>8618</v>
      </c>
      <c r="E425">
        <v>848</v>
      </c>
      <c r="F425">
        <v>16.591299634472531</v>
      </c>
      <c r="G425">
        <v>2</v>
      </c>
    </row>
    <row r="426" spans="1:7" x14ac:dyDescent="0.25">
      <c r="A426" t="s">
        <v>89</v>
      </c>
      <c r="B426" t="s">
        <v>84</v>
      </c>
      <c r="C426">
        <f>INDEX(Adatok!$D$2:$G$116,MATCH(B426,Adatok!$A$2:$A$116,0),MATCH('Gravitációs modell'!A426,Adatok!$D$1:$G$1,0))</f>
        <v>1</v>
      </c>
      <c r="D426">
        <v>8618</v>
      </c>
      <c r="E426">
        <v>150</v>
      </c>
      <c r="F426">
        <v>28.506843819400011</v>
      </c>
      <c r="G426">
        <v>2</v>
      </c>
    </row>
    <row r="427" spans="1:7" x14ac:dyDescent="0.25">
      <c r="A427" t="s">
        <v>89</v>
      </c>
      <c r="B427" t="s">
        <v>85</v>
      </c>
      <c r="C427">
        <f>INDEX(Adatok!$D$2:$G$116,MATCH(B427,Adatok!$A$2:$A$116,0),MATCH('Gravitációs modell'!A427,Adatok!$D$1:$G$1,0))</f>
        <v>1</v>
      </c>
      <c r="D427">
        <v>8618</v>
      </c>
      <c r="E427">
        <v>409</v>
      </c>
      <c r="F427">
        <v>13.971031782531412</v>
      </c>
      <c r="G427">
        <v>2</v>
      </c>
    </row>
    <row r="428" spans="1:7" x14ac:dyDescent="0.25">
      <c r="A428" t="s">
        <v>89</v>
      </c>
      <c r="B428" t="s">
        <v>86</v>
      </c>
      <c r="C428">
        <f>INDEX(Adatok!$D$2:$G$116,MATCH(B428,Adatok!$A$2:$A$116,0),MATCH('Gravitációs modell'!A428,Adatok!$D$1:$G$1,0))</f>
        <v>15</v>
      </c>
      <c r="D428">
        <v>8618</v>
      </c>
      <c r="E428">
        <v>1797</v>
      </c>
      <c r="F428">
        <v>9.9226653901709572</v>
      </c>
      <c r="G428">
        <v>2</v>
      </c>
    </row>
    <row r="429" spans="1:7" x14ac:dyDescent="0.25">
      <c r="A429" t="s">
        <v>89</v>
      </c>
      <c r="B429" t="s">
        <v>87</v>
      </c>
      <c r="C429">
        <f>INDEX(Adatok!$D$2:$G$116,MATCH(B429,Adatok!$A$2:$A$116,0),MATCH('Gravitációs modell'!A429,Adatok!$D$1:$G$1,0))</f>
        <v>2</v>
      </c>
      <c r="D429">
        <v>8618</v>
      </c>
      <c r="E429">
        <v>966</v>
      </c>
      <c r="F429">
        <v>35.288935619046327</v>
      </c>
      <c r="G429">
        <v>2</v>
      </c>
    </row>
    <row r="430" spans="1:7" x14ac:dyDescent="0.25">
      <c r="A430" t="s">
        <v>89</v>
      </c>
      <c r="B430" t="s">
        <v>88</v>
      </c>
      <c r="C430">
        <f>INDEX(Adatok!$D$2:$G$116,MATCH(B430,Adatok!$A$2:$A$116,0),MATCH('Gravitációs modell'!A430,Adatok!$D$1:$G$1,0))</f>
        <v>1</v>
      </c>
      <c r="D430">
        <v>8618</v>
      </c>
      <c r="E430">
        <v>1198</v>
      </c>
      <c r="F430">
        <v>40.645412195476737</v>
      </c>
      <c r="G430">
        <v>2</v>
      </c>
    </row>
    <row r="431" spans="1:7" x14ac:dyDescent="0.25">
      <c r="A431" t="s">
        <v>89</v>
      </c>
      <c r="B431" t="s">
        <v>90</v>
      </c>
      <c r="C431">
        <f>INDEX(Adatok!$D$2:$G$116,MATCH(B431,Adatok!$A$2:$A$116,0),MATCH('Gravitációs modell'!A431,Adatok!$D$1:$G$1,0))</f>
        <v>105</v>
      </c>
      <c r="D431">
        <v>8618</v>
      </c>
      <c r="E431">
        <v>4811</v>
      </c>
      <c r="F431">
        <v>11.751925230013631</v>
      </c>
      <c r="G431">
        <v>2</v>
      </c>
    </row>
    <row r="432" spans="1:7" x14ac:dyDescent="0.25">
      <c r="A432" t="s">
        <v>89</v>
      </c>
      <c r="B432" t="s">
        <v>91</v>
      </c>
      <c r="C432">
        <f>INDEX(Adatok!$D$2:$G$116,MATCH(B432,Adatok!$A$2:$A$116,0),MATCH('Gravitációs modell'!A432,Adatok!$D$1:$G$1,0))</f>
        <v>27</v>
      </c>
      <c r="D432">
        <v>8618</v>
      </c>
      <c r="E432">
        <v>2555</v>
      </c>
      <c r="F432">
        <v>15.735058466825755</v>
      </c>
      <c r="G432">
        <v>2</v>
      </c>
    </row>
    <row r="433" spans="1:7" x14ac:dyDescent="0.25">
      <c r="A433" t="s">
        <v>89</v>
      </c>
      <c r="B433" t="s">
        <v>92</v>
      </c>
      <c r="C433">
        <f>INDEX(Adatok!$D$2:$G$116,MATCH(B433,Adatok!$A$2:$A$116,0),MATCH('Gravitációs modell'!A433,Adatok!$D$1:$G$1,0))</f>
        <v>45</v>
      </c>
      <c r="D433">
        <v>8618</v>
      </c>
      <c r="E433">
        <v>2073</v>
      </c>
      <c r="F433">
        <v>9.4443160836284079</v>
      </c>
      <c r="G433">
        <v>1</v>
      </c>
    </row>
    <row r="434" spans="1:7" x14ac:dyDescent="0.25">
      <c r="A434" t="s">
        <v>89</v>
      </c>
      <c r="B434" t="s">
        <v>93</v>
      </c>
      <c r="C434">
        <f>INDEX(Adatok!$D$2:$G$116,MATCH(B434,Adatok!$A$2:$A$116,0),MATCH('Gravitációs modell'!A434,Adatok!$D$1:$G$1,0))</f>
        <v>18</v>
      </c>
      <c r="D434">
        <v>8618</v>
      </c>
      <c r="E434">
        <v>1113</v>
      </c>
      <c r="F434">
        <v>14.340913228772351</v>
      </c>
      <c r="G434">
        <v>1</v>
      </c>
    </row>
    <row r="435" spans="1:7" x14ac:dyDescent="0.25">
      <c r="A435" t="s">
        <v>89</v>
      </c>
      <c r="B435" t="s">
        <v>95</v>
      </c>
      <c r="C435">
        <f>INDEX(Adatok!$D$2:$G$116,MATCH(B435,Adatok!$A$2:$A$116,0),MATCH('Gravitációs modell'!A435,Adatok!$D$1:$G$1,0))</f>
        <v>16</v>
      </c>
      <c r="D435">
        <v>8618</v>
      </c>
      <c r="E435">
        <v>968</v>
      </c>
      <c r="F435">
        <v>17.502116214863893</v>
      </c>
      <c r="G435">
        <v>1</v>
      </c>
    </row>
    <row r="436" spans="1:7" x14ac:dyDescent="0.25">
      <c r="A436" t="s">
        <v>89</v>
      </c>
      <c r="B436" t="s">
        <v>96</v>
      </c>
      <c r="C436">
        <f>INDEX(Adatok!$D$2:$G$116,MATCH(B436,Adatok!$A$2:$A$116,0),MATCH('Gravitációs modell'!A436,Adatok!$D$1:$G$1,0))</f>
        <v>15</v>
      </c>
      <c r="D436">
        <v>8618</v>
      </c>
      <c r="E436">
        <v>1005</v>
      </c>
      <c r="F436">
        <v>17.232523118816843</v>
      </c>
      <c r="G436">
        <v>1</v>
      </c>
    </row>
    <row r="437" spans="1:7" x14ac:dyDescent="0.25">
      <c r="A437" t="s">
        <v>89</v>
      </c>
      <c r="B437" t="s">
        <v>97</v>
      </c>
      <c r="C437">
        <f>INDEX(Adatok!$D$2:$G$116,MATCH(B437,Adatok!$A$2:$A$116,0),MATCH('Gravitációs modell'!A437,Adatok!$D$1:$G$1,0))</f>
        <v>33</v>
      </c>
      <c r="D437">
        <v>8618</v>
      </c>
      <c r="E437">
        <v>603</v>
      </c>
      <c r="F437">
        <v>11.084919513879935</v>
      </c>
      <c r="G437">
        <v>1</v>
      </c>
    </row>
    <row r="438" spans="1:7" x14ac:dyDescent="0.25">
      <c r="A438" t="s">
        <v>89</v>
      </c>
      <c r="B438" t="s">
        <v>98</v>
      </c>
      <c r="C438">
        <f>INDEX(Adatok!$D$2:$G$116,MATCH(B438,Adatok!$A$2:$A$116,0),MATCH('Gravitációs modell'!A438,Adatok!$D$1:$G$1,0))</f>
        <v>22</v>
      </c>
      <c r="D438">
        <v>8618</v>
      </c>
      <c r="E438">
        <v>629</v>
      </c>
      <c r="F438">
        <v>12.718936709284696</v>
      </c>
      <c r="G438">
        <v>1</v>
      </c>
    </row>
    <row r="439" spans="1:7" x14ac:dyDescent="0.25">
      <c r="A439" t="s">
        <v>89</v>
      </c>
      <c r="B439" t="s">
        <v>99</v>
      </c>
      <c r="C439">
        <f>INDEX(Adatok!$D$2:$G$116,MATCH(B439,Adatok!$A$2:$A$116,0),MATCH('Gravitációs modell'!A439,Adatok!$D$1:$G$1,0))</f>
        <v>35</v>
      </c>
      <c r="D439">
        <v>8618</v>
      </c>
      <c r="E439">
        <v>866</v>
      </c>
      <c r="F439">
        <v>9.300659294627982</v>
      </c>
      <c r="G439">
        <v>1</v>
      </c>
    </row>
    <row r="440" spans="1:7" x14ac:dyDescent="0.25">
      <c r="A440" t="s">
        <v>89</v>
      </c>
      <c r="B440" t="s">
        <v>101</v>
      </c>
      <c r="C440">
        <f>INDEX(Adatok!$D$2:$G$116,MATCH(B440,Adatok!$A$2:$A$116,0),MATCH('Gravitációs modell'!A440,Adatok!$D$1:$G$1,0))</f>
        <v>29</v>
      </c>
      <c r="D440">
        <v>8618</v>
      </c>
      <c r="E440">
        <v>1037</v>
      </c>
      <c r="F440">
        <v>11.945017085612593</v>
      </c>
      <c r="G440">
        <v>1</v>
      </c>
    </row>
    <row r="441" spans="1:7" x14ac:dyDescent="0.25">
      <c r="A441" t="s">
        <v>89</v>
      </c>
      <c r="B441" t="s">
        <v>102</v>
      </c>
      <c r="C441">
        <f>INDEX(Adatok!$D$2:$G$116,MATCH(B441,Adatok!$A$2:$A$116,0),MATCH('Gravitációs modell'!A441,Adatok!$D$1:$G$1,0))</f>
        <v>87</v>
      </c>
      <c r="D441">
        <v>8618</v>
      </c>
      <c r="E441">
        <v>1283</v>
      </c>
      <c r="F441">
        <v>6.6103180211666945</v>
      </c>
      <c r="G441">
        <v>1</v>
      </c>
    </row>
    <row r="442" spans="1:7" x14ac:dyDescent="0.25">
      <c r="A442" t="s">
        <v>89</v>
      </c>
      <c r="B442" t="s">
        <v>104</v>
      </c>
      <c r="C442">
        <f>INDEX(Adatok!$D$2:$G$116,MATCH(B442,Adatok!$A$2:$A$116,0),MATCH('Gravitációs modell'!A442,Adatok!$D$1:$G$1,0))</f>
        <v>7</v>
      </c>
      <c r="D442">
        <v>8618</v>
      </c>
      <c r="E442">
        <v>266</v>
      </c>
      <c r="F442">
        <v>11.518850320780203</v>
      </c>
      <c r="G442">
        <v>1</v>
      </c>
    </row>
    <row r="443" spans="1:7" x14ac:dyDescent="0.25">
      <c r="A443" t="s">
        <v>89</v>
      </c>
      <c r="B443" t="s">
        <v>100</v>
      </c>
      <c r="C443">
        <f>INDEX(Adatok!$D$2:$G$116,MATCH(B443,Adatok!$A$2:$A$116,0),MATCH('Gravitációs modell'!A443,Adatok!$D$1:$G$1,0))</f>
        <v>100</v>
      </c>
      <c r="D443">
        <v>8618</v>
      </c>
      <c r="E443">
        <v>1280</v>
      </c>
      <c r="F443">
        <v>6.3594211149572066</v>
      </c>
      <c r="G443">
        <v>1</v>
      </c>
    </row>
    <row r="444" spans="1:7" x14ac:dyDescent="0.25">
      <c r="A444" t="s">
        <v>89</v>
      </c>
      <c r="B444" t="s">
        <v>105</v>
      </c>
      <c r="C444">
        <f>INDEX(Adatok!$D$2:$G$116,MATCH(B444,Adatok!$A$2:$A$116,0),MATCH('Gravitációs modell'!A444,Adatok!$D$1:$G$1,0))</f>
        <v>93</v>
      </c>
      <c r="D444">
        <v>8618</v>
      </c>
      <c r="E444">
        <v>776</v>
      </c>
      <c r="F444">
        <v>4.2017354966592624</v>
      </c>
      <c r="G444">
        <v>1</v>
      </c>
    </row>
    <row r="445" spans="1:7" x14ac:dyDescent="0.25">
      <c r="A445" t="s">
        <v>89</v>
      </c>
      <c r="B445" t="s">
        <v>106</v>
      </c>
      <c r="C445">
        <f>INDEX(Adatok!$D$2:$G$116,MATCH(B445,Adatok!$A$2:$A$116,0),MATCH('Gravitációs modell'!A445,Adatok!$D$1:$G$1,0))</f>
        <v>178</v>
      </c>
      <c r="D445">
        <v>8618</v>
      </c>
      <c r="E445">
        <v>1006</v>
      </c>
      <c r="F445">
        <v>2.6117355800727315</v>
      </c>
      <c r="G445">
        <v>1</v>
      </c>
    </row>
    <row r="446" spans="1:7" x14ac:dyDescent="0.25">
      <c r="A446" t="s">
        <v>89</v>
      </c>
      <c r="B446" t="s">
        <v>107</v>
      </c>
      <c r="C446">
        <f>INDEX(Adatok!$D$2:$G$116,MATCH(B446,Adatok!$A$2:$A$116,0),MATCH('Gravitációs modell'!A446,Adatok!$D$1:$G$1,0))</f>
        <v>10</v>
      </c>
      <c r="D446">
        <v>8618</v>
      </c>
      <c r="E446">
        <v>1172</v>
      </c>
      <c r="F446">
        <v>22.109338536240276</v>
      </c>
      <c r="G446">
        <v>1</v>
      </c>
    </row>
    <row r="447" spans="1:7" x14ac:dyDescent="0.25">
      <c r="A447" t="s">
        <v>89</v>
      </c>
      <c r="B447" t="s">
        <v>108</v>
      </c>
      <c r="C447">
        <f>INDEX(Adatok!$D$2:$G$116,MATCH(B447,Adatok!$A$2:$A$116,0),MATCH('Gravitációs modell'!A447,Adatok!$D$1:$G$1,0))</f>
        <v>15</v>
      </c>
      <c r="D447">
        <v>8618</v>
      </c>
      <c r="E447">
        <v>597</v>
      </c>
      <c r="F447">
        <v>14.282898679028261</v>
      </c>
      <c r="G447">
        <v>1</v>
      </c>
    </row>
    <row r="448" spans="1:7" x14ac:dyDescent="0.25">
      <c r="A448" t="s">
        <v>89</v>
      </c>
      <c r="B448" t="s">
        <v>109</v>
      </c>
      <c r="C448">
        <f>INDEX(Adatok!$D$2:$G$116,MATCH(B448,Adatok!$A$2:$A$116,0),MATCH('Gravitációs modell'!A448,Adatok!$D$1:$G$1,0))</f>
        <v>2</v>
      </c>
      <c r="D448">
        <v>8618</v>
      </c>
      <c r="E448">
        <v>304</v>
      </c>
      <c r="F448">
        <v>17.661964314680631</v>
      </c>
      <c r="G448">
        <v>1</v>
      </c>
    </row>
    <row r="449" spans="1:7" x14ac:dyDescent="0.25">
      <c r="A449" t="s">
        <v>89</v>
      </c>
      <c r="B449" t="s">
        <v>103</v>
      </c>
      <c r="C449">
        <f>INDEX(Adatok!$D$2:$G$116,MATCH(B449,Adatok!$A$2:$A$116,0),MATCH('Gravitációs modell'!A449,Adatok!$D$1:$G$1,0))</f>
        <v>211</v>
      </c>
      <c r="D449">
        <v>8618</v>
      </c>
      <c r="E449">
        <v>1413</v>
      </c>
      <c r="F449">
        <v>4.7121936611594162</v>
      </c>
      <c r="G449">
        <v>1</v>
      </c>
    </row>
    <row r="450" spans="1:7" x14ac:dyDescent="0.25">
      <c r="A450" t="s">
        <v>89</v>
      </c>
      <c r="B450" t="s">
        <v>110</v>
      </c>
      <c r="C450">
        <f>INDEX(Adatok!$D$2:$G$116,MATCH(B450,Adatok!$A$2:$A$116,0),MATCH('Gravitációs modell'!A450,Adatok!$D$1:$G$1,0))</f>
        <v>70</v>
      </c>
      <c r="D450">
        <v>8618</v>
      </c>
      <c r="E450">
        <v>697</v>
      </c>
      <c r="F450">
        <v>4.6894651969752621</v>
      </c>
      <c r="G450">
        <v>1</v>
      </c>
    </row>
    <row r="451" spans="1:7" x14ac:dyDescent="0.25">
      <c r="A451" t="s">
        <v>89</v>
      </c>
      <c r="B451" t="s">
        <v>111</v>
      </c>
      <c r="C451">
        <f>INDEX(Adatok!$D$2:$G$116,MATCH(B451,Adatok!$A$2:$A$116,0),MATCH('Gravitációs modell'!A451,Adatok!$D$1:$G$1,0))</f>
        <v>44</v>
      </c>
      <c r="D451">
        <v>8618</v>
      </c>
      <c r="E451">
        <v>1554</v>
      </c>
      <c r="F451">
        <v>10.635824271822759</v>
      </c>
      <c r="G451">
        <v>1</v>
      </c>
    </row>
    <row r="452" spans="1:7" x14ac:dyDescent="0.25">
      <c r="A452" t="s">
        <v>89</v>
      </c>
      <c r="B452" t="s">
        <v>112</v>
      </c>
      <c r="C452">
        <f>INDEX(Adatok!$D$2:$G$116,MATCH(B452,Adatok!$A$2:$A$116,0),MATCH('Gravitációs modell'!A452,Adatok!$D$1:$G$1,0))</f>
        <v>29</v>
      </c>
      <c r="D452">
        <v>8618</v>
      </c>
      <c r="E452">
        <v>327</v>
      </c>
      <c r="F452">
        <v>8.6897950622886313</v>
      </c>
      <c r="G452">
        <v>1</v>
      </c>
    </row>
    <row r="453" spans="1:7" x14ac:dyDescent="0.25">
      <c r="A453" t="s">
        <v>89</v>
      </c>
      <c r="B453" t="s">
        <v>113</v>
      </c>
      <c r="C453">
        <f>INDEX(Adatok!$D$2:$G$116,MATCH(B453,Adatok!$A$2:$A$116,0),MATCH('Gravitációs modell'!A453,Adatok!$D$1:$G$1,0))</f>
        <v>17</v>
      </c>
      <c r="D453">
        <v>8618</v>
      </c>
      <c r="E453">
        <v>664</v>
      </c>
      <c r="F453">
        <v>11.180280367482442</v>
      </c>
      <c r="G453">
        <v>1</v>
      </c>
    </row>
    <row r="454" spans="1:7" x14ac:dyDescent="0.25">
      <c r="A454" t="s">
        <v>89</v>
      </c>
      <c r="B454" t="s">
        <v>94</v>
      </c>
      <c r="C454">
        <f>INDEX(Adatok!$D$2:$G$116,MATCH(B454,Adatok!$A$2:$A$116,0),MATCH('Gravitációs modell'!A454,Adatok!$D$1:$G$1,0))</f>
        <v>7</v>
      </c>
      <c r="D454">
        <v>8618</v>
      </c>
      <c r="E454">
        <v>978</v>
      </c>
      <c r="F454">
        <v>14.850942584905994</v>
      </c>
      <c r="G454">
        <v>1</v>
      </c>
    </row>
    <row r="455" spans="1:7" x14ac:dyDescent="0.25">
      <c r="A455" t="s">
        <v>89</v>
      </c>
      <c r="B455" t="s">
        <v>114</v>
      </c>
      <c r="C455">
        <f>INDEX(Adatok!$D$2:$G$116,MATCH(B455,Adatok!$A$2:$A$116,0),MATCH('Gravitációs modell'!A455,Adatok!$D$1:$G$1,0))</f>
        <v>59</v>
      </c>
      <c r="D455">
        <v>8618</v>
      </c>
      <c r="E455">
        <v>896</v>
      </c>
      <c r="F455">
        <v>6.6547973229435797</v>
      </c>
      <c r="G455">
        <v>1</v>
      </c>
    </row>
    <row r="456" spans="1:7" x14ac:dyDescent="0.25">
      <c r="A456" t="s">
        <v>89</v>
      </c>
      <c r="B456" t="s">
        <v>115</v>
      </c>
      <c r="C456">
        <f>INDEX(Adatok!$D$2:$G$116,MATCH(B456,Adatok!$A$2:$A$116,0),MATCH('Gravitációs modell'!A456,Adatok!$D$1:$G$1,0))</f>
        <v>22</v>
      </c>
      <c r="D456">
        <v>8618</v>
      </c>
      <c r="E456">
        <v>554</v>
      </c>
      <c r="F456">
        <v>7.8250697722985896</v>
      </c>
      <c r="G456">
        <v>1</v>
      </c>
    </row>
    <row r="457" spans="1:7" x14ac:dyDescent="0.25">
      <c r="A457" t="s">
        <v>89</v>
      </c>
      <c r="B457" t="s">
        <v>116</v>
      </c>
      <c r="C457">
        <f>INDEX(Adatok!$D$2:$G$116,MATCH(B457,Adatok!$A$2:$A$116,0),MATCH('Gravitációs modell'!A457,Adatok!$D$1:$G$1,0))</f>
        <v>27</v>
      </c>
      <c r="D457">
        <v>8618</v>
      </c>
      <c r="E457">
        <v>604</v>
      </c>
      <c r="F457">
        <v>10.840347373410344</v>
      </c>
      <c r="G45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Adatok</vt:lpstr>
      <vt:lpstr>Auerbach</vt:lpstr>
      <vt:lpstr>Indexek</vt:lpstr>
      <vt:lpstr>Távolságszámítás</vt:lpstr>
      <vt:lpstr>LSzI</vt:lpstr>
      <vt:lpstr>Távolság hanyatlás görbe (járás</vt:lpstr>
      <vt:lpstr>Gravitációs modell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Zsombor</dc:creator>
  <cp:lastModifiedBy>Szabó Zsombor</cp:lastModifiedBy>
  <dcterms:created xsi:type="dcterms:W3CDTF">2019-08-12T20:33:05Z</dcterms:created>
  <dcterms:modified xsi:type="dcterms:W3CDTF">2019-10-02T11:40:34Z</dcterms:modified>
</cp:coreProperties>
</file>